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S:\A5.LS.LFI\FAI-Waldfonds\"/>
    </mc:Choice>
  </mc:AlternateContent>
  <xr:revisionPtr revIDLastSave="0" documentId="13_ncr:1_{9444FC24-0CBF-45B8-87AD-A1CCFE28F87F}" xr6:coauthVersionLast="36" xr6:coauthVersionMax="36" xr10:uidLastSave="{00000000-0000-0000-0000-000000000000}"/>
  <workbookProtection workbookPassword="C749" lockStructure="1"/>
  <bookViews>
    <workbookView xWindow="360" yWindow="75" windowWidth="21195" windowHeight="14565" xr2:uid="{00000000-000D-0000-FFFF-FFFF00000000}"/>
  </bookViews>
  <sheets>
    <sheet name="Standardkosten" sheetId="6" r:id="rId1"/>
    <sheet name="TEMPLATE Standardkosten" sheetId="5" state="hidden" r:id="rId2"/>
    <sheet name="TABLE Units" sheetId="4" state="hidden" r:id="rId3"/>
  </sheets>
  <externalReferences>
    <externalReference r:id="rId4"/>
  </externalReferences>
  <definedNames>
    <definedName name="_xlnm._FilterDatabase" localSheetId="0" hidden="1">Standardkosten!$C$23:$AH$23</definedName>
    <definedName name="_xlnm._FilterDatabase" localSheetId="1" hidden="1">'TEMPLATE Standardkosten'!$C$23:$AH$23</definedName>
    <definedName name="Form_Button_AddMultipleReceipts" localSheetId="0" hidden="1">Standardkosten!$G$22</definedName>
    <definedName name="Form_Button_AddMultipleReceipts" localSheetId="1" hidden="1">'TEMPLATE Standardkosten'!$G$22</definedName>
    <definedName name="Form_Button_AddReceipt" localSheetId="0" hidden="1">Standardkosten!$E$22</definedName>
    <definedName name="Form_Button_AddReceipt" localSheetId="1" hidden="1">'TEMPLATE Standardkosten'!$E$22</definedName>
    <definedName name="Form_Button_DelReceipt" localSheetId="0" hidden="1">Standardkosten!$F$22</definedName>
    <definedName name="Form_Button_DelReceipt" localSheetId="1" hidden="1">'TEMPLATE Standardkosten'!$F$22</definedName>
    <definedName name="Form_Button_DuplicateSheet" localSheetId="0" hidden="1">Standardkosten!$H$7</definedName>
    <definedName name="Form_Button_DuplicateSheet" localSheetId="1" hidden="1">'TEMPLATE Standardkosten'!$H$7</definedName>
    <definedName name="Form_Button_EraseAll" localSheetId="0" hidden="1">Standardkosten!$H$3</definedName>
    <definedName name="Form_Button_EraseAll" localSheetId="1" hidden="1">'TEMPLATE Standardkosten'!$H$3</definedName>
    <definedName name="Form_Button_ExportToLEW" localSheetId="0" hidden="1">Standardkosten!$H$16</definedName>
    <definedName name="Form_Button_ExportToLEW" localSheetId="1" hidden="1">'TEMPLATE Standardkosten'!$H$16</definedName>
    <definedName name="Form_Button_LockAll" localSheetId="0" hidden="1">Standardkosten!$I$7</definedName>
    <definedName name="Form_Button_LockAll" localSheetId="1" hidden="1">'TEMPLATE Standardkosten'!$I$7</definedName>
    <definedName name="Form_Button_RemoveMacros" localSheetId="0" hidden="1">Standardkosten!$H$12</definedName>
    <definedName name="Form_Button_RemoveMacros" localSheetId="1" hidden="1">'TEMPLATE Standardkosten'!$H$12</definedName>
    <definedName name="Form_Button_SelectModeUser" localSheetId="0" hidden="1">Standardkosten!$C$18</definedName>
    <definedName name="Form_Button_SelectModeUser" localSheetId="1" hidden="1">'TEMPLATE Standardkosten'!$C$18</definedName>
    <definedName name="Form_Button_SelectModeVOKFull" localSheetId="0" hidden="1">Standardkosten!$F$18</definedName>
    <definedName name="Form_Button_SelectModeVOKFull" localSheetId="1" hidden="1">'TEMPLATE Standardkosten'!$F$18</definedName>
    <definedName name="Form_Button_SelectModeVOKPrint" localSheetId="0" hidden="1">Standardkosten!$G$18</definedName>
    <definedName name="Form_Button_SelectModeVOKPrint" localSheetId="1" hidden="1">'TEMPLATE Standardkosten'!$G$18</definedName>
    <definedName name="Form_Button_SelectModeVWKFull" localSheetId="0" hidden="1">Standardkosten!$E$18</definedName>
    <definedName name="Form_Button_SelectModeVWKFull" localSheetId="1" hidden="1">'TEMPLATE Standardkosten'!$E$18</definedName>
    <definedName name="Form_Button_SelectModeVWKPrint" localSheetId="0" hidden="1">Standardkosten!$E$18</definedName>
    <definedName name="Form_Button_SelectModeVWKPrint" localSheetId="1" hidden="1">'TEMPLATE Standardkosten'!$E$18</definedName>
    <definedName name="Form_Button_UnlockAll" localSheetId="0" hidden="1">Standardkosten!$I$3</definedName>
    <definedName name="Form_Button_UnlockAll" localSheetId="1" hidden="1">'TEMPLATE Standardkosten'!$I$3</definedName>
    <definedName name="Form_RadioButton_TaxDeductDisable" localSheetId="0" hidden="1">Standardkosten!$G$11</definedName>
    <definedName name="Form_RadioButton_TaxDeductDisable" localSheetId="1" hidden="1">'TEMPLATE Standardkosten'!$G$11</definedName>
    <definedName name="Form_RadioButton_TaxDeductEnable" localSheetId="0" hidden="1">Standardkosten!$G$11</definedName>
    <definedName name="Form_RadioButton_TaxDeductEnable" localSheetId="1" hidden="1">'TEMPLATE Standardkosten'!$G$11</definedName>
    <definedName name="gblUnits_ItemUnits" localSheetId="0">'[1]TABLE Units'!$D$3:$D$20</definedName>
    <definedName name="gblUnits_ItemUnits" localSheetId="1">'[1]TABLE Units'!$D$3:$D$20</definedName>
    <definedName name="gblUnits_ItemUnits">'TABLE Units'!$D$3:$D$20</definedName>
    <definedName name="gblUnits_UnitCodeLookup">'TABLE Units'!$A$3:$B$20</definedName>
    <definedName name="InKind_SanctionsVWK">'[1]TEMPLATE Unbare Sachleistungen'!#REF!</definedName>
    <definedName name="InvMat_SanctionsVWK">'[1]TEMPLATE Invest &amp; Sachkosten'!#REF!</definedName>
    <definedName name="PaymAppl_ApplicantID" localSheetId="2">#REF!</definedName>
    <definedName name="PaymAppl_ApplicantName" localSheetId="2">#REF!</definedName>
    <definedName name="PaymAppl_ApplicationID" localSheetId="2">#REF!</definedName>
    <definedName name="PaymAppl_PartialPaymTitle" localSheetId="2">#REF!</definedName>
    <definedName name="PaymAppl_SupportPeriodEnd" localSheetId="2">#REF!</definedName>
    <definedName name="PaymAppl_SupportPeriodStart" localSheetId="2">#REF!</definedName>
    <definedName name="PaymAppl_TaxDeduct" localSheetId="2">#REF!</definedName>
    <definedName name="StdCost_AcceptedCostVOK" localSheetId="0">Standardkosten!$AG$33</definedName>
    <definedName name="StdCost_AcceptedCostVOK">'TEMPLATE Standardkosten'!$AG$33</definedName>
    <definedName name="StdCost_AcceptedCostVWK" localSheetId="0">Standardkosten!$W$33</definedName>
    <definedName name="StdCost_AcceptedCostVWK">'TEMPLATE Standardkosten'!$W$33</definedName>
    <definedName name="StdCost_ApplicantIDCell" localSheetId="0">Standardkosten!$F$3</definedName>
    <definedName name="StdCost_ApplicantIDCell">'TEMPLATE Standardkosten'!$F$3</definedName>
    <definedName name="StdCost_ApplicantNameCell" localSheetId="0">Standardkosten!$F$5</definedName>
    <definedName name="StdCost_ApplicantNameCell">'TEMPLATE Standardkosten'!$F$5</definedName>
    <definedName name="StdCost_ApplicationIDCell" localSheetId="0">Standardkosten!$F$7</definedName>
    <definedName name="StdCost_ApplicationIDCell">'TEMPLATE Standardkosten'!$F$7</definedName>
    <definedName name="StdCost_ApplicationSubject" localSheetId="0">Standardkosten!$F$9</definedName>
    <definedName name="StdCost_ApplicationSubject">'TEMPLATE Standardkosten'!$F$9</definedName>
    <definedName name="StdCost_ApplicationSubjectShadow" localSheetId="0">Standardkosten!$F$10</definedName>
    <definedName name="StdCost_ApplicationSubjectShadow">'TEMPLATE Standardkosten'!$F$10</definedName>
    <definedName name="StdCost_AppliedCost" localSheetId="0">Standardkosten!$N$33</definedName>
    <definedName name="StdCost_AppliedCost">'TEMPLATE Standardkosten'!$N$33</definedName>
    <definedName name="StdCost_DefaultActiveCell" localSheetId="0">Standardkosten!$F$9:$G$9</definedName>
    <definedName name="StdCost_DefaultActiveCell">'TEMPLATE Standardkosten'!$F$9:$G$9</definedName>
    <definedName name="StdCost_FormVersion" localSheetId="0">Standardkosten!$N$2</definedName>
    <definedName name="StdCost_FormVersion">'TEMPLATE Standardkosten'!$N$2</definedName>
    <definedName name="StdCost_PrintFilterColumn" localSheetId="0">Standardkosten!$A:$A</definedName>
    <definedName name="StdCost_PrintFilterColumn">'TEMPLATE Standardkosten'!$A:$A</definedName>
    <definedName name="StdCost_PrintFilterRow" localSheetId="0">Standardkosten!$21:$21</definedName>
    <definedName name="StdCost_PrintFilterRow">'TEMPLATE Standardkosten'!$21:$21</definedName>
    <definedName name="StdCost_ReceiptPasteGuardRow" localSheetId="0">Standardkosten!$30:$30</definedName>
    <definedName name="StdCost_ReceiptPasteGuardRow">'TEMPLATE Standardkosten'!$30:$30</definedName>
    <definedName name="StdCost_ReceiptRangeHeadRow" localSheetId="0">Standardkosten!$24:$24</definedName>
    <definedName name="StdCost_ReceiptRangeHeadRow">'TEMPLATE Standardkosten'!$24:$24</definedName>
    <definedName name="StdCost_ReceiptRangeTailRow" localSheetId="0">Standardkosten!$32:$32</definedName>
    <definedName name="StdCost_ReceiptRangeTailRow">'TEMPLATE Standardkosten'!$32:$32</definedName>
    <definedName name="StdCost_ReceiptTemplateRow" localSheetId="0">Standardkosten!$31:$31</definedName>
    <definedName name="StdCost_ReceiptTemplateRow">'TEMPLATE Standardkosten'!$31:$31</definedName>
    <definedName name="StdCost_ReducedCostVOK" localSheetId="0">Standardkosten!$AC$33</definedName>
    <definedName name="StdCost_ReducedCostVOK">'TEMPLATE Standardkosten'!$AC$33</definedName>
    <definedName name="StdCost_ReducedCostVWK" localSheetId="0">Standardkosten!$S$33</definedName>
    <definedName name="StdCost_ReducedCostVWK">'TEMPLATE Standardkosten'!$S$33</definedName>
    <definedName name="StdCost_SanctionsVOK" localSheetId="0">Standardkosten!$AK$33</definedName>
    <definedName name="StdCost_SanctionsVOK">'TEMPLATE Standardkosten'!$AK$33</definedName>
    <definedName name="StdCost_SanctionsVWK" localSheetId="0">Standardkosten!#REF!</definedName>
    <definedName name="StdCost_SanctionsVWK" localSheetId="1">'TEMPLATE Standardkosten'!#REF!</definedName>
    <definedName name="StdCost_SanctionsVWK">'[1]TEMPLATE Standardkosten'!#REF!</definedName>
    <definedName name="StdCost_SelectModeButtonRows" localSheetId="0">Standardkosten!$18:$20</definedName>
    <definedName name="StdCost_SelectModeButtonRows">'TEMPLATE Standardkosten'!$18:$20</definedName>
    <definedName name="StdCost_SignatureRange" localSheetId="0">Standardkosten!$34:$40</definedName>
    <definedName name="StdCost_SignatureRange">'TEMPLATE Standardkosten'!$34:$40</definedName>
    <definedName name="StdCost_SupportPeriodEndCell" localSheetId="0">Standardkosten!$G$16</definedName>
    <definedName name="StdCost_SupportPeriodEndCell">'TEMPLATE Standardkosten'!$G$16</definedName>
    <definedName name="StdCost_SupportPeriodStartCell" localSheetId="0">Standardkosten!$F$16</definedName>
    <definedName name="StdCost_SupportPeriodStartCell">'TEMPLATE Standardkosten'!$F$16</definedName>
    <definedName name="StdCost_TaxDeductCell" localSheetId="0">Standardkosten!$F$12</definedName>
    <definedName name="StdCost_TaxDeductCell">'TEMPLATE Standardkosten'!$F$12</definedName>
    <definedName name="StdCost_TotalCost" localSheetId="0">Standardkosten!$L$33</definedName>
    <definedName name="StdCost_TotalCost">'TEMPLATE Standardkosten'!$L$33</definedName>
    <definedName name="Stm_ApplicantID" localSheetId="2">#REF!</definedName>
    <definedName name="Stm_ApplicantName" localSheetId="2">#REF!</definedName>
    <definedName name="Stm_ApplicationID" localSheetId="2">#REF!</definedName>
    <definedName name="Stm_SupportPeriodEnd" localSheetId="2">#REF!</definedName>
    <definedName name="Stm_SupportPeriodStart" localSheetId="2">#REF!</definedName>
    <definedName name="Stm_TaxDeduct" localSheetId="2">#REF!</definedName>
  </definedNames>
  <calcPr calcId="191029"/>
</workbook>
</file>

<file path=xl/calcChain.xml><?xml version="1.0" encoding="utf-8"?>
<calcChain xmlns="http://schemas.openxmlformats.org/spreadsheetml/2006/main">
  <c r="F13" i="6" l="1"/>
  <c r="F12" i="6" s="1"/>
  <c r="L24" i="6"/>
  <c r="N24" i="6" s="1"/>
  <c r="S24" i="6"/>
  <c r="S33" i="6" s="1"/>
  <c r="W24" i="6"/>
  <c r="AC24" i="6"/>
  <c r="AG24" i="6"/>
  <c r="AI24" i="6" s="1"/>
  <c r="AK24" i="6" s="1"/>
  <c r="C25" i="6"/>
  <c r="L25" i="6"/>
  <c r="N25" i="6" s="1"/>
  <c r="S25" i="6"/>
  <c r="W25" i="6"/>
  <c r="AC25" i="6"/>
  <c r="AG25" i="6"/>
  <c r="AI25" i="6" s="1"/>
  <c r="AK25" i="6" s="1"/>
  <c r="C26" i="6"/>
  <c r="C27" i="6" s="1"/>
  <c r="C28" i="6" s="1"/>
  <c r="C29" i="6" s="1"/>
  <c r="L26" i="6"/>
  <c r="N26" i="6" s="1"/>
  <c r="S26" i="6"/>
  <c r="W26" i="6"/>
  <c r="AC26" i="6"/>
  <c r="AG26" i="6"/>
  <c r="AI26" i="6"/>
  <c r="AK26" i="6"/>
  <c r="L27" i="6"/>
  <c r="N27" i="6" s="1"/>
  <c r="S27" i="6"/>
  <c r="W27" i="6"/>
  <c r="AC27" i="6"/>
  <c r="AG27" i="6"/>
  <c r="AI27" i="6"/>
  <c r="AK27" i="6" s="1"/>
  <c r="L28" i="6"/>
  <c r="N28" i="6" s="1"/>
  <c r="S28" i="6"/>
  <c r="W28" i="6"/>
  <c r="AC28" i="6"/>
  <c r="AG28" i="6"/>
  <c r="AI28" i="6" s="1"/>
  <c r="AK28" i="6" s="1"/>
  <c r="L29" i="6"/>
  <c r="N29" i="6" s="1"/>
  <c r="S29" i="6"/>
  <c r="W29" i="6"/>
  <c r="AC29" i="6"/>
  <c r="AG29" i="6"/>
  <c r="AI29" i="6"/>
  <c r="AK29" i="6"/>
  <c r="C31" i="6"/>
  <c r="C32" i="6" s="1"/>
  <c r="L31" i="6"/>
  <c r="N31" i="6"/>
  <c r="S31" i="6"/>
  <c r="W31" i="6"/>
  <c r="AC31" i="6"/>
  <c r="AG31" i="6"/>
  <c r="AI31" i="6"/>
  <c r="AK31" i="6" s="1"/>
  <c r="L32" i="6"/>
  <c r="N32" i="6"/>
  <c r="S32" i="6"/>
  <c r="W32" i="6"/>
  <c r="AC32" i="6"/>
  <c r="AG32" i="6"/>
  <c r="AI32" i="6"/>
  <c r="AK32" i="6" s="1"/>
  <c r="F13" i="5"/>
  <c r="F12" i="5" s="1"/>
  <c r="L24" i="5"/>
  <c r="N24" i="5"/>
  <c r="S24" i="5"/>
  <c r="W24" i="5"/>
  <c r="AC24" i="5"/>
  <c r="AG24" i="5"/>
  <c r="AI24" i="5" s="1"/>
  <c r="AK24" i="5" s="1"/>
  <c r="C25" i="5"/>
  <c r="L25" i="5"/>
  <c r="N25" i="5" s="1"/>
  <c r="S25" i="5"/>
  <c r="S33" i="5" s="1"/>
  <c r="W25" i="5"/>
  <c r="AC25" i="5"/>
  <c r="AG25" i="5"/>
  <c r="AI25" i="5"/>
  <c r="AK25" i="5"/>
  <c r="C26" i="5"/>
  <c r="C27" i="5" s="1"/>
  <c r="C28" i="5" s="1"/>
  <c r="C29" i="5" s="1"/>
  <c r="L26" i="5"/>
  <c r="N26" i="5"/>
  <c r="S26" i="5"/>
  <c r="W26" i="5"/>
  <c r="AC26" i="5"/>
  <c r="AG26" i="5"/>
  <c r="AI26" i="5"/>
  <c r="AK26" i="5" s="1"/>
  <c r="L27" i="5"/>
  <c r="N27" i="5"/>
  <c r="S27" i="5"/>
  <c r="W27" i="5"/>
  <c r="AC27" i="5"/>
  <c r="AG27" i="5"/>
  <c r="AI27" i="5"/>
  <c r="AK27" i="5" s="1"/>
  <c r="L28" i="5"/>
  <c r="N28" i="5" s="1"/>
  <c r="S28" i="5"/>
  <c r="W28" i="5"/>
  <c r="AC28" i="5"/>
  <c r="AG28" i="5"/>
  <c r="AI28" i="5" s="1"/>
  <c r="AK28" i="5" s="1"/>
  <c r="L29" i="5"/>
  <c r="N29" i="5" s="1"/>
  <c r="S29" i="5"/>
  <c r="W29" i="5"/>
  <c r="AC29" i="5"/>
  <c r="AG29" i="5"/>
  <c r="AI29" i="5"/>
  <c r="AK29" i="5" s="1"/>
  <c r="C31" i="5"/>
  <c r="C32" i="5" s="1"/>
  <c r="L31" i="5"/>
  <c r="N31" i="5"/>
  <c r="S31" i="5"/>
  <c r="W31" i="5"/>
  <c r="AC31" i="5"/>
  <c r="AG31" i="5"/>
  <c r="AI31" i="5" s="1"/>
  <c r="AK31" i="5" s="1"/>
  <c r="L32" i="5"/>
  <c r="N32" i="5"/>
  <c r="S32" i="5"/>
  <c r="W32" i="5"/>
  <c r="AC32" i="5"/>
  <c r="AG32" i="5"/>
  <c r="AI32" i="5" s="1"/>
  <c r="AK32" i="5" s="1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N33" i="6" l="1"/>
  <c r="W33" i="5"/>
  <c r="AK33" i="5"/>
  <c r="N33" i="5"/>
  <c r="AC33" i="5"/>
  <c r="L33" i="5"/>
  <c r="W33" i="6"/>
  <c r="AC33" i="6"/>
  <c r="L33" i="6"/>
  <c r="AK33" i="6"/>
  <c r="AG33" i="6"/>
  <c r="AG33" i="5"/>
</calcChain>
</file>

<file path=xl/sharedStrings.xml><?xml version="1.0" encoding="utf-8"?>
<sst xmlns="http://schemas.openxmlformats.org/spreadsheetml/2006/main" count="352" uniqueCount="116">
  <si>
    <t>Einheiten - Alphabetisch sortiert</t>
  </si>
  <si>
    <t>Einheiten - Sortiert für Pop-Up</t>
  </si>
  <si>
    <t>BEZEICHNUNG</t>
  </si>
  <si>
    <t>CODE</t>
  </si>
  <si>
    <t>Anzahl</t>
  </si>
  <si>
    <t>ANZ</t>
  </si>
  <si>
    <t>Anzahl/Stunde</t>
  </si>
  <si>
    <t>ANS</t>
  </si>
  <si>
    <t>ha - Hektar</t>
  </si>
  <si>
    <t>Ar</t>
  </si>
  <si>
    <t>A</t>
  </si>
  <si>
    <t>Erntefestmeter</t>
  </si>
  <si>
    <t>EFM</t>
  </si>
  <si>
    <t>Stück</t>
  </si>
  <si>
    <t>Festmeter</t>
  </si>
  <si>
    <t>FM</t>
  </si>
  <si>
    <t>Laufmeter</t>
  </si>
  <si>
    <t>HA</t>
  </si>
  <si>
    <t>Hektoliter/Stunde</t>
  </si>
  <si>
    <t>HLS</t>
  </si>
  <si>
    <t>Kilometer</t>
  </si>
  <si>
    <t>keine</t>
  </si>
  <si>
    <t>KEI</t>
  </si>
  <si>
    <t>Kilogramm</t>
  </si>
  <si>
    <t>KG</t>
  </si>
  <si>
    <t>Stunden</t>
  </si>
  <si>
    <t>KM</t>
  </si>
  <si>
    <t>LFM</t>
  </si>
  <si>
    <t>Liter</t>
  </si>
  <si>
    <t>LIT</t>
  </si>
  <si>
    <t>M2</t>
  </si>
  <si>
    <t>M3</t>
  </si>
  <si>
    <t>STK</t>
  </si>
  <si>
    <t>Tonne/Stunde</t>
  </si>
  <si>
    <t>STD</t>
  </si>
  <si>
    <t>Tonne</t>
  </si>
  <si>
    <t>T</t>
  </si>
  <si>
    <t>TOS</t>
  </si>
  <si>
    <t>Arbeitsleistung</t>
  </si>
  <si>
    <t>ARBLEIST</t>
  </si>
  <si>
    <t>Maschinenleistung</t>
  </si>
  <si>
    <t>MALEIST</t>
  </si>
  <si>
    <t>Material</t>
  </si>
  <si>
    <t>BEREITMA</t>
  </si>
  <si>
    <t>Bereitstellung von Materialleistungen</t>
  </si>
  <si>
    <r>
      <t>m</t>
    </r>
    <r>
      <rPr>
        <sz val="10"/>
        <rFont val="Arial"/>
        <family val="2"/>
      </rPr>
      <t>²</t>
    </r>
    <r>
      <rPr>
        <sz val="10"/>
        <rFont val="Arial"/>
      </rPr>
      <t xml:space="preserve"> - Quadratmeter</t>
    </r>
  </si>
  <si>
    <r>
      <t>m</t>
    </r>
    <r>
      <rPr>
        <sz val="10"/>
        <rFont val="Arial"/>
        <family val="2"/>
      </rPr>
      <t>³</t>
    </r>
    <r>
      <rPr>
        <sz val="10"/>
        <rFont val="Arial"/>
      </rPr>
      <t xml:space="preserve"> - </t>
    </r>
    <r>
      <rPr>
        <sz val="10"/>
        <rFont val="Arial"/>
      </rPr>
      <t>Kubikmeter</t>
    </r>
  </si>
  <si>
    <t>UBVbv</t>
  </si>
  <si>
    <t>Zahlungsantrag - Standardkosten</t>
  </si>
  <si>
    <t>RL/AMA v469.21 / Feb. 2021</t>
  </si>
  <si>
    <t xml:space="preserve">Betriebs-/Klientennummer: </t>
  </si>
  <si>
    <t xml:space="preserve">Förderungswerber: </t>
  </si>
  <si>
    <t xml:space="preserve">Antragsnummer: </t>
  </si>
  <si>
    <t xml:space="preserve">Fördergegenstand: </t>
  </si>
  <si>
    <t xml:space="preserve">Vorsteuerabzugsberechtigung: </t>
  </si>
  <si>
    <t xml:space="preserve">Genehmigter Zeitraum für  </t>
  </si>
  <si>
    <t>Beginn</t>
  </si>
  <si>
    <t>Ende</t>
  </si>
  <si>
    <t xml:space="preserve">Kostenanerkennung: </t>
  </si>
  <si>
    <t>Buttons zur internen Verwendung der Bewilligenden Stelle</t>
  </si>
  <si>
    <t>-</t>
  </si>
  <si>
    <t>UBV</t>
  </si>
  <si>
    <t>BV</t>
  </si>
  <si>
    <t>BVbv</t>
  </si>
  <si>
    <t>Vv</t>
  </si>
  <si>
    <t>V</t>
  </si>
  <si>
    <t>Belege</t>
  </si>
  <si>
    <t>von der Bewilligenden Stelle im Rahmen der VWK auszufüllen</t>
  </si>
  <si>
    <t>von VOK auszufüllen</t>
  </si>
  <si>
    <t>von der Bewilligenden Stelle auszufüllen (im Rahmen einer VOK)</t>
  </si>
  <si>
    <t>von der Bewilligenden Stelle auszufüllen</t>
  </si>
  <si>
    <t>Head</t>
  </si>
  <si>
    <t>lfd. Nr.</t>
  </si>
  <si>
    <t>Datum</t>
  </si>
  <si>
    <t>Plausibilisierungsunterlage für Menge bzw €/ Einheit
(BelegNr./ RechnungsNr.)
(Nicht verpflichtend auszufüllen)</t>
  </si>
  <si>
    <t xml:space="preserve"> Bezeichnung der Ware/ Leistung
(lt. Beleg/Rechnung)
(Nicht verpflichtend auszufüllen)</t>
  </si>
  <si>
    <t>Anmerkungen zur Plausibilisierungsunterlage
(Nicht verpflichtend auszufüllen)</t>
  </si>
  <si>
    <t>Zuordnung zu Teilprojekt
(falls erforderlich)</t>
  </si>
  <si>
    <t>Einheit
(z.B. Stunde, Stück, kg,...)</t>
  </si>
  <si>
    <t>Menge</t>
  </si>
  <si>
    <t>€ / Einheit</t>
  </si>
  <si>
    <t>Kosten</t>
  </si>
  <si>
    <t>Abzüge in %</t>
  </si>
  <si>
    <t>eingereichte Kosten</t>
  </si>
  <si>
    <t>Codierung
(optional)</t>
  </si>
  <si>
    <t>nicht anrechenbare zu vermindernde Menge durch VWK</t>
  </si>
  <si>
    <t>nicht anrechenbarer zu vermindernder Einheitssatz durch VWK</t>
  </si>
  <si>
    <t>nicht anrechenbare zu vermindernde Abzüge in % durch VWK</t>
  </si>
  <si>
    <t xml:space="preserve">verminderte
Kosten nach VWK </t>
  </si>
  <si>
    <t>nicht anrechenbare zu sanktionierende Menge durch VWK</t>
  </si>
  <si>
    <t>nicht anrechenbarer zu sanktionierender Einheitskostensatz durch VWK</t>
  </si>
  <si>
    <t>nicht anrechenbare zu sanktionierende Abzüge in % durch VWK</t>
  </si>
  <si>
    <t>anrechenbare
Kosten 
nach VWK</t>
  </si>
  <si>
    <t>Anmerkung zur VWK</t>
  </si>
  <si>
    <t>Feststellungen der VOK</t>
  </si>
  <si>
    <t>nicht anrechenbare zu vermindernde Menge durch VOK</t>
  </si>
  <si>
    <t>nicht anrechenbarer zu vermindernder Einheitssatz durch VOK</t>
  </si>
  <si>
    <t>nicht anrechenbare zu vermindernde Abzüge in % durch VOK</t>
  </si>
  <si>
    <t xml:space="preserve">verminderte
Kosten nach VOK </t>
  </si>
  <si>
    <t>nicht anrechenbare zu sanktionierende Menge durch VOK</t>
  </si>
  <si>
    <t>nicht anrechenbarer zu sanktionierender Einheitskostensatz durch VOK</t>
  </si>
  <si>
    <t>nicht anrechenbare zu sanktionierende Abzüge in % durch VOK</t>
  </si>
  <si>
    <t>anrechenbare
Kosten 
nach VOK</t>
  </si>
  <si>
    <t>Anmerkung zur VOK</t>
  </si>
  <si>
    <t>ermittelte Kosten gemäß Art. 35</t>
  </si>
  <si>
    <t>Sanktion in % gemäß Art. 35</t>
  </si>
  <si>
    <t>sanktionsrelevante Kosten
gemäß Art. 35</t>
  </si>
  <si>
    <t>Anmerkung zur Sanktion gemäß Art. 35 (VO 640/2014)</t>
  </si>
  <si>
    <t>Receipt</t>
  </si>
  <si>
    <t>Tail</t>
  </si>
  <si>
    <t>-- Do NOT Erase Gray Lines --</t>
  </si>
  <si>
    <t xml:space="preserve">Gesamtsumme: </t>
  </si>
  <si>
    <t>U</t>
  </si>
  <si>
    <t xml:space="preserve">Ich bestätige hiermit als Förderungswerber die Richtigkeit der Angaben </t>
  </si>
  <si>
    <t>Ort, Datum</t>
  </si>
  <si>
    <t>Unterschrift oder firmenmäßige Zeichnung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</si>
</sst>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8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8"/>
      <color indexed="9"/>
      <name val="Arial"/>
      <family val="2"/>
    </font>
    <font>
      <sz val="6"/>
      <color indexed="9"/>
      <name val="Calibri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35"/>
      </patternFill>
    </fill>
    <fill>
      <patternFill patternType="solid">
        <fgColor indexed="33"/>
      </patternFill>
    </fill>
    <fill>
      <patternFill patternType="solid">
        <fgColor indexed="28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24"/>
      </patternFill>
    </fill>
    <fill>
      <patternFill patternType="solid">
        <fgColor indexed="32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25"/>
      </patternFill>
    </fill>
    <fill>
      <patternFill patternType="solid">
        <fgColor indexed="4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4"/>
        <bgColor indexed="64"/>
      </patternFill>
    </fill>
  </fills>
  <borders count="4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3" borderId="0" applyNumberFormat="0" applyBorder="0" applyAlignment="0" applyProtection="0"/>
    <xf numFmtId="0" fontId="4" fillId="18" borderId="1" applyNumberFormat="0" applyAlignment="0" applyProtection="0"/>
    <xf numFmtId="0" fontId="5" fillId="18" borderId="2" applyNumberFormat="0" applyAlignment="0" applyProtection="0"/>
    <xf numFmtId="43" fontId="1" fillId="0" borderId="0" applyFont="0" applyFill="0" applyBorder="0" applyAlignment="0" applyProtection="0"/>
    <xf numFmtId="0" fontId="7" fillId="8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10" fillId="6" borderId="0" applyNumberFormat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10" borderId="0" applyNumberFormat="0" applyBorder="0" applyAlignment="0" applyProtection="0"/>
    <xf numFmtId="0" fontId="2" fillId="0" borderId="0"/>
    <xf numFmtId="0" fontId="2" fillId="0" borderId="0"/>
    <xf numFmtId="0" fontId="6" fillId="5" borderId="4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19" borderId="0" applyNumberFormat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15" borderId="9" applyNumberFormat="0" applyAlignment="0" applyProtection="0"/>
  </cellStyleXfs>
  <cellXfs count="143">
    <xf numFmtId="0" fontId="0" fillId="0" borderId="0" xfId="0"/>
    <xf numFmtId="0" fontId="21" fillId="0" borderId="0" xfId="48" applyFont="1" applyProtection="1"/>
    <xf numFmtId="0" fontId="22" fillId="0" borderId="0" xfId="48" applyFont="1" applyProtection="1"/>
    <xf numFmtId="0" fontId="2" fillId="0" borderId="0" xfId="48" applyProtection="1"/>
    <xf numFmtId="0" fontId="24" fillId="0" borderId="0" xfId="47" applyFont="1" applyFill="1" applyAlignment="1">
      <alignment horizontal="right" vertical="top"/>
    </xf>
    <xf numFmtId="0" fontId="6" fillId="0" borderId="0" xfId="46" applyFont="1" applyBorder="1" applyAlignment="1" applyProtection="1">
      <alignment horizontal="center"/>
    </xf>
    <xf numFmtId="0" fontId="6" fillId="0" borderId="0" xfId="46" applyFont="1" applyProtection="1"/>
    <xf numFmtId="0" fontId="6" fillId="20" borderId="0" xfId="46" applyFont="1" applyFill="1" applyBorder="1" applyAlignment="1" applyProtection="1">
      <alignment horizontal="right" vertical="center"/>
    </xf>
    <xf numFmtId="0" fontId="6" fillId="21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left" vertical="center"/>
      <protection locked="0"/>
    </xf>
    <xf numFmtId="0" fontId="6" fillId="0" borderId="0" xfId="46" applyFont="1" applyBorder="1" applyAlignment="1" applyProtection="1"/>
    <xf numFmtId="164" fontId="6" fillId="20" borderId="10" xfId="46" applyNumberFormat="1" applyFont="1" applyFill="1" applyBorder="1" applyAlignment="1" applyProtection="1">
      <alignment horizontal="center" vertical="center"/>
    </xf>
    <xf numFmtId="164" fontId="6" fillId="20" borderId="11" xfId="46" applyNumberFormat="1" applyFont="1" applyFill="1" applyBorder="1" applyAlignment="1" applyProtection="1">
      <alignment horizontal="center" vertical="center"/>
    </xf>
    <xf numFmtId="164" fontId="6" fillId="0" borderId="12" xfId="46" applyNumberFormat="1" applyFont="1" applyFill="1" applyBorder="1" applyAlignment="1" applyProtection="1">
      <alignment horizontal="center" vertical="center"/>
      <protection locked="0"/>
    </xf>
    <xf numFmtId="164" fontId="6" fillId="0" borderId="0" xfId="46" applyNumberFormat="1" applyFont="1" applyFill="1" applyBorder="1" applyAlignment="1" applyProtection="1">
      <alignment horizontal="center" vertical="center"/>
    </xf>
    <xf numFmtId="0" fontId="6" fillId="20" borderId="13" xfId="46" applyFont="1" applyFill="1" applyBorder="1" applyAlignment="1" applyProtection="1">
      <alignment horizontal="right" vertical="center"/>
    </xf>
    <xf numFmtId="0" fontId="6" fillId="20" borderId="14" xfId="46" applyFont="1" applyFill="1" applyBorder="1" applyAlignment="1" applyProtection="1">
      <alignment horizontal="right" vertical="center"/>
    </xf>
    <xf numFmtId="164" fontId="6" fillId="20" borderId="14" xfId="46" applyNumberFormat="1" applyFont="1" applyFill="1" applyBorder="1" applyAlignment="1" applyProtection="1">
      <alignment horizontal="center" vertical="center"/>
    </xf>
    <xf numFmtId="164" fontId="6" fillId="20" borderId="15" xfId="46" applyNumberFormat="1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horizontal="right"/>
    </xf>
    <xf numFmtId="0" fontId="6" fillId="0" borderId="0" xfId="46" applyFont="1" applyBorder="1" applyAlignment="1" applyProtection="1">
      <alignment horizontal="left"/>
    </xf>
    <xf numFmtId="0" fontId="21" fillId="0" borderId="0" xfId="48" applyFont="1" applyAlignment="1" applyProtection="1">
      <alignment wrapText="1"/>
    </xf>
    <xf numFmtId="0" fontId="8" fillId="20" borderId="16" xfId="48" applyFont="1" applyFill="1" applyBorder="1" applyAlignment="1" applyProtection="1">
      <alignment horizontal="center"/>
    </xf>
    <xf numFmtId="0" fontId="0" fillId="0" borderId="17" xfId="0" applyBorder="1"/>
    <xf numFmtId="0" fontId="22" fillId="20" borderId="18" xfId="48" applyFont="1" applyFill="1" applyBorder="1" applyAlignment="1" applyProtection="1">
      <alignment horizontal="center" vertical="center"/>
    </xf>
    <xf numFmtId="0" fontId="22" fillId="20" borderId="19" xfId="48" applyFont="1" applyFill="1" applyBorder="1" applyAlignment="1" applyProtection="1">
      <alignment horizontal="center" vertical="center"/>
    </xf>
    <xf numFmtId="0" fontId="22" fillId="21" borderId="19" xfId="48" applyFont="1" applyFill="1" applyBorder="1" applyAlignment="1" applyProtection="1">
      <alignment horizontal="center" vertical="center" wrapText="1"/>
    </xf>
    <xf numFmtId="0" fontId="22" fillId="21" borderId="20" xfId="48" applyFont="1" applyFill="1" applyBorder="1" applyAlignment="1" applyProtection="1">
      <alignment horizontal="center" vertical="center" wrapText="1"/>
    </xf>
    <xf numFmtId="0" fontId="22" fillId="20" borderId="19" xfId="48" applyFont="1" applyFill="1" applyBorder="1" applyAlignment="1" applyProtection="1">
      <alignment horizontal="center" vertical="center" wrapText="1"/>
    </xf>
    <xf numFmtId="0" fontId="22" fillId="22" borderId="21" xfId="48" applyFont="1" applyFill="1" applyBorder="1" applyAlignment="1" applyProtection="1">
      <alignment horizontal="center" vertical="center" wrapText="1"/>
    </xf>
    <xf numFmtId="0" fontId="22" fillId="20" borderId="18" xfId="47" applyFont="1" applyFill="1" applyBorder="1" applyAlignment="1">
      <alignment horizontal="center" vertical="center" wrapText="1"/>
    </xf>
    <xf numFmtId="0" fontId="6" fillId="20" borderId="20" xfId="48" applyFont="1" applyFill="1" applyBorder="1" applyAlignment="1" applyProtection="1">
      <alignment horizontal="center" vertical="center" wrapText="1"/>
    </xf>
    <xf numFmtId="0" fontId="22" fillId="20" borderId="20" xfId="48" applyFont="1" applyFill="1" applyBorder="1" applyAlignment="1" applyProtection="1">
      <alignment horizontal="center" vertical="center" wrapText="1"/>
    </xf>
    <xf numFmtId="0" fontId="22" fillId="20" borderId="22" xfId="48" applyFont="1" applyFill="1" applyBorder="1" applyAlignment="1" applyProtection="1">
      <alignment horizontal="center" vertical="center" wrapText="1"/>
    </xf>
    <xf numFmtId="0" fontId="22" fillId="20" borderId="16" xfId="48" applyFont="1" applyFill="1" applyBorder="1" applyAlignment="1" applyProtection="1">
      <alignment horizontal="center" vertical="center" wrapText="1"/>
    </xf>
    <xf numFmtId="0" fontId="6" fillId="23" borderId="20" xfId="48" applyFont="1" applyFill="1" applyBorder="1" applyAlignment="1" applyProtection="1">
      <alignment horizontal="center" vertical="center" wrapText="1"/>
    </xf>
    <xf numFmtId="0" fontId="22" fillId="23" borderId="19" xfId="48" applyFont="1" applyFill="1" applyBorder="1" applyAlignment="1" applyProtection="1">
      <alignment horizontal="center" vertical="center" wrapText="1"/>
    </xf>
    <xf numFmtId="0" fontId="22" fillId="23" borderId="22" xfId="48" applyFont="1" applyFill="1" applyBorder="1" applyAlignment="1" applyProtection="1">
      <alignment horizontal="center" vertical="center" wrapText="1"/>
    </xf>
    <xf numFmtId="0" fontId="22" fillId="24" borderId="19" xfId="47" applyFont="1" applyFill="1" applyBorder="1" applyAlignment="1">
      <alignment horizontal="center" vertical="center" wrapText="1"/>
    </xf>
    <xf numFmtId="0" fontId="22" fillId="24" borderId="22" xfId="47" applyFont="1" applyFill="1" applyBorder="1" applyAlignment="1">
      <alignment horizontal="center" vertical="center" wrapText="1"/>
    </xf>
    <xf numFmtId="0" fontId="22" fillId="0" borderId="23" xfId="48" applyFont="1" applyFill="1" applyBorder="1" applyAlignment="1" applyProtection="1">
      <alignment horizontal="center" vertical="center"/>
      <protection locked="0"/>
    </xf>
    <xf numFmtId="14" fontId="22" fillId="0" borderId="12" xfId="48" applyNumberFormat="1" applyFont="1" applyBorder="1" applyAlignment="1" applyProtection="1">
      <alignment horizontal="center"/>
      <protection locked="0"/>
    </xf>
    <xf numFmtId="49" fontId="22" fillId="0" borderId="12" xfId="48" applyNumberFormat="1" applyFont="1" applyBorder="1" applyAlignment="1" applyProtection="1">
      <alignment horizontal="center"/>
      <protection locked="0"/>
    </xf>
    <xf numFmtId="0" fontId="22" fillId="0" borderId="24" xfId="48" applyFont="1" applyBorder="1" applyAlignment="1" applyProtection="1">
      <alignment wrapText="1"/>
      <protection locked="0"/>
    </xf>
    <xf numFmtId="49" fontId="22" fillId="0" borderId="12" xfId="48" applyNumberFormat="1" applyFont="1" applyBorder="1" applyAlignment="1" applyProtection="1">
      <alignment wrapText="1"/>
      <protection locked="0"/>
    </xf>
    <xf numFmtId="49" fontId="22" fillId="0" borderId="12" xfId="48" applyNumberFormat="1" applyFont="1" applyFill="1" applyBorder="1" applyAlignment="1" applyProtection="1">
      <alignment horizontal="left" wrapText="1"/>
      <protection locked="0"/>
    </xf>
    <xf numFmtId="4" fontId="22" fillId="0" borderId="24" xfId="27" applyNumberFormat="1" applyFont="1" applyBorder="1" applyAlignment="1" applyProtection="1">
      <alignment horizontal="center"/>
      <protection locked="0"/>
    </xf>
    <xf numFmtId="4" fontId="22" fillId="0" borderId="24" xfId="27" applyNumberFormat="1" applyFont="1" applyBorder="1" applyProtection="1">
      <protection locked="0"/>
    </xf>
    <xf numFmtId="4" fontId="22" fillId="0" borderId="12" xfId="27" applyNumberFormat="1" applyFont="1" applyBorder="1" applyProtection="1">
      <protection locked="0"/>
    </xf>
    <xf numFmtId="43" fontId="22" fillId="20" borderId="24" xfId="27" applyFont="1" applyFill="1" applyBorder="1" applyProtection="1"/>
    <xf numFmtId="10" fontId="22" fillId="0" borderId="25" xfId="27" applyNumberFormat="1" applyFont="1" applyBorder="1" applyProtection="1">
      <protection locked="0"/>
    </xf>
    <xf numFmtId="43" fontId="22" fillId="20" borderId="26" xfId="27" applyFont="1" applyFill="1" applyBorder="1" applyProtection="1"/>
    <xf numFmtId="49" fontId="22" fillId="0" borderId="23" xfId="27" applyNumberFormat="1" applyFont="1" applyFill="1" applyBorder="1" applyProtection="1">
      <protection locked="0"/>
    </xf>
    <xf numFmtId="43" fontId="22" fillId="0" borderId="27" xfId="27" applyFont="1" applyFill="1" applyBorder="1" applyProtection="1">
      <protection locked="0"/>
    </xf>
    <xf numFmtId="10" fontId="22" fillId="0" borderId="24" xfId="27" applyNumberFormat="1" applyFont="1" applyBorder="1" applyProtection="1">
      <protection locked="0"/>
    </xf>
    <xf numFmtId="43" fontId="22" fillId="20" borderId="12" xfId="27" applyFont="1" applyFill="1" applyBorder="1" applyProtection="1"/>
    <xf numFmtId="43" fontId="22" fillId="25" borderId="24" xfId="27" applyFont="1" applyFill="1" applyBorder="1" applyProtection="1">
      <protection locked="0"/>
    </xf>
    <xf numFmtId="43" fontId="22" fillId="0" borderId="12" xfId="27" applyFont="1" applyFill="1" applyBorder="1" applyProtection="1">
      <protection locked="0"/>
    </xf>
    <xf numFmtId="43" fontId="22" fillId="20" borderId="12" xfId="48" applyNumberFormat="1" applyFont="1" applyFill="1" applyBorder="1" applyProtection="1"/>
    <xf numFmtId="49" fontId="22" fillId="0" borderId="28" xfId="48" applyNumberFormat="1" applyFont="1" applyFill="1" applyBorder="1" applyAlignment="1" applyProtection="1">
      <alignment wrapText="1"/>
      <protection locked="0"/>
    </xf>
    <xf numFmtId="49" fontId="22" fillId="0" borderId="29" xfId="48" applyNumberFormat="1" applyFont="1" applyFill="1" applyBorder="1" applyAlignment="1" applyProtection="1">
      <alignment wrapText="1"/>
      <protection locked="0"/>
    </xf>
    <xf numFmtId="43" fontId="22" fillId="20" borderId="27" xfId="27" applyFont="1" applyFill="1" applyBorder="1" applyProtection="1"/>
    <xf numFmtId="10" fontId="6" fillId="25" borderId="24" xfId="39" applyNumberFormat="1" applyFont="1" applyFill="1" applyBorder="1" applyProtection="1">
      <protection locked="0"/>
    </xf>
    <xf numFmtId="43" fontId="22" fillId="20" borderId="30" xfId="47" applyNumberFormat="1" applyFont="1" applyFill="1" applyBorder="1" applyProtection="1">
      <protection locked="0"/>
    </xf>
    <xf numFmtId="9" fontId="1" fillId="0" borderId="30" xfId="39" applyBorder="1" applyProtection="1">
      <protection locked="0"/>
    </xf>
    <xf numFmtId="43" fontId="0" fillId="0" borderId="30" xfId="0" applyNumberFormat="1" applyBorder="1" applyProtection="1">
      <protection locked="0"/>
    </xf>
    <xf numFmtId="0" fontId="0" fillId="0" borderId="31" xfId="0" applyBorder="1" applyProtection="1">
      <protection locked="0"/>
    </xf>
    <xf numFmtId="0" fontId="22" fillId="21" borderId="23" xfId="48" applyFont="1" applyFill="1" applyBorder="1" applyAlignment="1" applyProtection="1">
      <alignment horizontal="center" vertical="center"/>
    </xf>
    <xf numFmtId="43" fontId="22" fillId="20" borderId="12" xfId="47" applyNumberFormat="1" applyFont="1" applyFill="1" applyBorder="1" applyProtection="1">
      <protection locked="0"/>
    </xf>
    <xf numFmtId="9" fontId="1" fillId="0" borderId="12" xfId="39" applyBorder="1" applyProtection="1">
      <protection locked="0"/>
    </xf>
    <xf numFmtId="43" fontId="0" fillId="0" borderId="12" xfId="0" applyNumberFormat="1" applyBorder="1" applyProtection="1">
      <protection locked="0"/>
    </xf>
    <xf numFmtId="0" fontId="0" fillId="0" borderId="26" xfId="0" applyBorder="1" applyProtection="1">
      <protection locked="0"/>
    </xf>
    <xf numFmtId="0" fontId="21" fillId="26" borderId="0" xfId="48" applyFont="1" applyFill="1" applyProtection="1"/>
    <xf numFmtId="0" fontId="22" fillId="26" borderId="0" xfId="48" applyFont="1" applyFill="1" applyProtection="1"/>
    <xf numFmtId="0" fontId="22" fillId="26" borderId="23" xfId="48" applyFont="1" applyFill="1" applyBorder="1" applyAlignment="1" applyProtection="1">
      <alignment horizontal="center" vertical="center"/>
    </xf>
    <xf numFmtId="14" fontId="22" fillId="26" borderId="12" xfId="48" applyNumberFormat="1" applyFont="1" applyFill="1" applyBorder="1" applyAlignment="1" applyProtection="1">
      <alignment horizontal="center"/>
    </xf>
    <xf numFmtId="49" fontId="22" fillId="26" borderId="12" xfId="48" applyNumberFormat="1" applyFont="1" applyFill="1" applyBorder="1" applyAlignment="1" applyProtection="1">
      <alignment horizontal="center"/>
    </xf>
    <xf numFmtId="0" fontId="22" fillId="26" borderId="24" xfId="48" applyFont="1" applyFill="1" applyBorder="1" applyAlignment="1" applyProtection="1">
      <alignment wrapText="1"/>
    </xf>
    <xf numFmtId="49" fontId="22" fillId="26" borderId="12" xfId="48" applyNumberFormat="1" applyFont="1" applyFill="1" applyBorder="1" applyAlignment="1" applyProtection="1">
      <alignment wrapText="1"/>
    </xf>
    <xf numFmtId="49" fontId="22" fillId="26" borderId="12" xfId="48" applyNumberFormat="1" applyFont="1" applyFill="1" applyBorder="1" applyAlignment="1" applyProtection="1">
      <alignment horizontal="left" wrapText="1"/>
    </xf>
    <xf numFmtId="4" fontId="22" fillId="26" borderId="24" xfId="27" applyNumberFormat="1" applyFont="1" applyFill="1" applyBorder="1" applyAlignment="1" applyProtection="1">
      <alignment horizontal="center"/>
    </xf>
    <xf numFmtId="4" fontId="22" fillId="26" borderId="24" xfId="27" applyNumberFormat="1" applyFont="1" applyFill="1" applyBorder="1" applyProtection="1"/>
    <xf numFmtId="4" fontId="22" fillId="26" borderId="12" xfId="27" applyNumberFormat="1" applyFont="1" applyFill="1" applyBorder="1" applyProtection="1"/>
    <xf numFmtId="43" fontId="22" fillId="26" borderId="24" xfId="27" applyFont="1" applyFill="1" applyBorder="1" applyProtection="1"/>
    <xf numFmtId="10" fontId="22" fillId="26" borderId="25" xfId="27" applyNumberFormat="1" applyFont="1" applyFill="1" applyBorder="1" applyProtection="1"/>
    <xf numFmtId="43" fontId="22" fillId="26" borderId="26" xfId="27" applyFont="1" applyFill="1" applyBorder="1" applyProtection="1"/>
    <xf numFmtId="49" fontId="22" fillId="26" borderId="23" xfId="27" applyNumberFormat="1" applyFont="1" applyFill="1" applyBorder="1" applyProtection="1"/>
    <xf numFmtId="43" fontId="22" fillId="26" borderId="27" xfId="27" applyFont="1" applyFill="1" applyBorder="1" applyProtection="1"/>
    <xf numFmtId="10" fontId="22" fillId="26" borderId="24" xfId="27" applyNumberFormat="1" applyFont="1" applyFill="1" applyBorder="1" applyProtection="1"/>
    <xf numFmtId="43" fontId="22" fillId="26" borderId="12" xfId="27" applyFont="1" applyFill="1" applyBorder="1" applyProtection="1"/>
    <xf numFmtId="43" fontId="22" fillId="26" borderId="12" xfId="48" applyNumberFormat="1" applyFont="1" applyFill="1" applyBorder="1" applyProtection="1"/>
    <xf numFmtId="49" fontId="22" fillId="26" borderId="28" xfId="48" applyNumberFormat="1" applyFont="1" applyFill="1" applyBorder="1" applyAlignment="1" applyProtection="1">
      <alignment wrapText="1"/>
    </xf>
    <xf numFmtId="49" fontId="22" fillId="26" borderId="29" xfId="48" applyNumberFormat="1" applyFont="1" applyFill="1" applyBorder="1" applyAlignment="1" applyProtection="1">
      <alignment wrapText="1"/>
    </xf>
    <xf numFmtId="10" fontId="6" fillId="26" borderId="24" xfId="39" applyNumberFormat="1" applyFont="1" applyFill="1" applyBorder="1" applyProtection="1"/>
    <xf numFmtId="43" fontId="22" fillId="26" borderId="12" xfId="47" applyNumberFormat="1" applyFont="1" applyFill="1" applyBorder="1" applyProtection="1"/>
    <xf numFmtId="9" fontId="1" fillId="26" borderId="12" xfId="39" applyFill="1" applyBorder="1"/>
    <xf numFmtId="43" fontId="0" fillId="26" borderId="12" xfId="0" applyNumberFormat="1" applyFill="1" applyBorder="1"/>
    <xf numFmtId="0" fontId="0" fillId="26" borderId="26" xfId="0" applyFill="1" applyBorder="1"/>
    <xf numFmtId="43" fontId="22" fillId="26" borderId="32" xfId="47" applyNumberFormat="1" applyFont="1" applyFill="1" applyBorder="1" applyProtection="1"/>
    <xf numFmtId="9" fontId="1" fillId="26" borderId="32" xfId="39" applyFill="1" applyBorder="1"/>
    <xf numFmtId="43" fontId="0" fillId="26" borderId="32" xfId="0" applyNumberFormat="1" applyFill="1" applyBorder="1"/>
    <xf numFmtId="0" fontId="0" fillId="26" borderId="33" xfId="0" applyFill="1" applyBorder="1"/>
    <xf numFmtId="0" fontId="22" fillId="0" borderId="34" xfId="48" applyFont="1" applyBorder="1" applyProtection="1"/>
    <xf numFmtId="0" fontId="26" fillId="0" borderId="34" xfId="48" applyFont="1" applyBorder="1" applyAlignment="1" applyProtection="1">
      <alignment horizontal="right"/>
    </xf>
    <xf numFmtId="43" fontId="22" fillId="20" borderId="30" xfId="27" applyFont="1" applyFill="1" applyBorder="1" applyProtection="1"/>
    <xf numFmtId="43" fontId="22" fillId="27" borderId="16" xfId="27" applyFont="1" applyFill="1" applyBorder="1" applyProtection="1"/>
    <xf numFmtId="43" fontId="22" fillId="0" borderId="34" xfId="27" applyFont="1" applyFill="1" applyBorder="1" applyProtection="1"/>
    <xf numFmtId="43" fontId="22" fillId="28" borderId="16" xfId="27" applyFont="1" applyFill="1" applyBorder="1" applyProtection="1"/>
    <xf numFmtId="0" fontId="0" fillId="0" borderId="34" xfId="0" applyBorder="1"/>
    <xf numFmtId="43" fontId="0" fillId="28" borderId="16" xfId="0" applyNumberFormat="1" applyFill="1" applyBorder="1"/>
    <xf numFmtId="0" fontId="6" fillId="0" borderId="0" xfId="43" applyFont="1" applyProtection="1"/>
    <xf numFmtId="0" fontId="21" fillId="0" borderId="0" xfId="48" applyFont="1" applyAlignment="1" applyProtection="1"/>
    <xf numFmtId="0" fontId="6" fillId="20" borderId="39" xfId="46" applyFont="1" applyFill="1" applyBorder="1" applyAlignment="1" applyProtection="1">
      <alignment horizontal="center" vertical="center"/>
    </xf>
    <xf numFmtId="0" fontId="6" fillId="20" borderId="42" xfId="46" applyFont="1" applyFill="1" applyBorder="1" applyAlignment="1" applyProtection="1">
      <alignment horizontal="right" vertical="center"/>
    </xf>
    <xf numFmtId="0" fontId="6" fillId="20" borderId="39" xfId="46" applyFont="1" applyFill="1" applyBorder="1" applyAlignment="1" applyProtection="1">
      <alignment horizontal="right" vertical="center"/>
    </xf>
    <xf numFmtId="0" fontId="6" fillId="20" borderId="43" xfId="46" applyFont="1" applyFill="1" applyBorder="1" applyAlignment="1" applyProtection="1">
      <alignment horizontal="right" vertical="center"/>
    </xf>
    <xf numFmtId="0" fontId="21" fillId="0" borderId="39" xfId="48" applyFont="1" applyBorder="1" applyAlignment="1" applyProtection="1">
      <alignment horizontal="center"/>
    </xf>
    <xf numFmtId="0" fontId="6" fillId="20" borderId="41" xfId="46" applyFont="1" applyFill="1" applyBorder="1" applyAlignment="1" applyProtection="1">
      <alignment horizontal="right" vertical="center"/>
    </xf>
    <xf numFmtId="0" fontId="6" fillId="20" borderId="25" xfId="46" applyFont="1" applyFill="1" applyBorder="1" applyAlignment="1" applyProtection="1">
      <alignment horizontal="right" vertical="center"/>
    </xf>
    <xf numFmtId="0" fontId="6" fillId="20" borderId="27" xfId="46" applyFont="1" applyFill="1" applyBorder="1" applyAlignment="1" applyProtection="1">
      <alignment horizontal="right" vertical="center"/>
    </xf>
    <xf numFmtId="0" fontId="23" fillId="28" borderId="40" xfId="48" applyFont="1" applyFill="1" applyBorder="1" applyAlignment="1" applyProtection="1">
      <alignment horizontal="left"/>
    </xf>
    <xf numFmtId="0" fontId="23" fillId="28" borderId="35" xfId="48" applyFont="1" applyFill="1" applyBorder="1" applyAlignment="1" applyProtection="1">
      <alignment horizontal="left"/>
    </xf>
    <xf numFmtId="0" fontId="23" fillId="28" borderId="21" xfId="48" applyFont="1" applyFill="1" applyBorder="1" applyAlignment="1" applyProtection="1">
      <alignment horizontal="left"/>
    </xf>
    <xf numFmtId="0" fontId="21" fillId="0" borderId="25" xfId="48" applyFont="1" applyBorder="1" applyAlignment="1" applyProtection="1">
      <alignment horizontal="center"/>
      <protection locked="0"/>
    </xf>
    <xf numFmtId="0" fontId="25" fillId="24" borderId="35" xfId="0" applyFont="1" applyFill="1" applyBorder="1" applyAlignment="1">
      <alignment horizontal="center"/>
    </xf>
    <xf numFmtId="0" fontId="25" fillId="24" borderId="21" xfId="0" applyFont="1" applyFill="1" applyBorder="1" applyAlignment="1">
      <alignment horizontal="center"/>
    </xf>
    <xf numFmtId="0" fontId="23" fillId="28" borderId="0" xfId="48" applyFont="1" applyFill="1" applyAlignment="1" applyProtection="1">
      <alignment horizontal="left"/>
    </xf>
    <xf numFmtId="0" fontId="6" fillId="20" borderId="10" xfId="46" applyFont="1" applyFill="1" applyBorder="1" applyAlignment="1" applyProtection="1">
      <alignment horizontal="right" vertical="center"/>
    </xf>
    <xf numFmtId="0" fontId="6" fillId="20" borderId="36" xfId="46" applyFont="1" applyFill="1" applyBorder="1" applyAlignment="1" applyProtection="1">
      <alignment horizontal="right" vertical="center"/>
    </xf>
    <xf numFmtId="49" fontId="6" fillId="0" borderId="10" xfId="46" applyNumberFormat="1" applyFont="1" applyFill="1" applyBorder="1" applyAlignment="1" applyProtection="1">
      <alignment horizontal="left" vertical="center"/>
      <protection locked="0"/>
    </xf>
    <xf numFmtId="49" fontId="6" fillId="0" borderId="11" xfId="46" applyNumberFormat="1" applyFont="1" applyFill="1" applyBorder="1" applyAlignment="1" applyProtection="1">
      <alignment horizontal="left" vertical="center"/>
      <protection locked="0"/>
    </xf>
    <xf numFmtId="0" fontId="25" fillId="20" borderId="37" xfId="46" applyFont="1" applyFill="1" applyBorder="1" applyAlignment="1" applyProtection="1">
      <alignment horizontal="center" vertical="center"/>
    </xf>
    <xf numFmtId="0" fontId="25" fillId="20" borderId="34" xfId="46" applyFont="1" applyFill="1" applyBorder="1" applyAlignment="1" applyProtection="1">
      <alignment horizontal="center" vertical="center"/>
    </xf>
    <xf numFmtId="0" fontId="25" fillId="20" borderId="38" xfId="46" applyFont="1" applyFill="1" applyBorder="1" applyAlignment="1" applyProtection="1">
      <alignment horizontal="center" vertical="center"/>
    </xf>
    <xf numFmtId="49" fontId="6" fillId="0" borderId="39" xfId="46" applyNumberFormat="1" applyFont="1" applyFill="1" applyBorder="1" applyAlignment="1" applyProtection="1">
      <alignment horizontal="center" vertical="center"/>
      <protection locked="0"/>
    </xf>
    <xf numFmtId="0" fontId="8" fillId="23" borderId="40" xfId="48" applyFont="1" applyFill="1" applyBorder="1" applyAlignment="1" applyProtection="1">
      <alignment horizontal="center"/>
    </xf>
    <xf numFmtId="0" fontId="8" fillId="23" borderId="35" xfId="48" applyFont="1" applyFill="1" applyBorder="1" applyAlignment="1" applyProtection="1">
      <alignment horizontal="center"/>
    </xf>
    <xf numFmtId="0" fontId="8" fillId="23" borderId="21" xfId="48" applyFont="1" applyFill="1" applyBorder="1" applyAlignment="1" applyProtection="1">
      <alignment horizontal="center"/>
    </xf>
    <xf numFmtId="0" fontId="6" fillId="21" borderId="10" xfId="46" applyFont="1" applyFill="1" applyBorder="1" applyAlignment="1" applyProtection="1">
      <alignment horizontal="left" vertical="center"/>
    </xf>
    <xf numFmtId="0" fontId="6" fillId="21" borderId="11" xfId="46" applyFont="1" applyFill="1" applyBorder="1" applyAlignment="1" applyProtection="1">
      <alignment horizontal="left" vertical="center"/>
    </xf>
    <xf numFmtId="0" fontId="8" fillId="20" borderId="40" xfId="48" applyFont="1" applyFill="1" applyBorder="1" applyAlignment="1" applyProtection="1">
      <alignment horizontal="center"/>
    </xf>
    <xf numFmtId="0" fontId="8" fillId="20" borderId="35" xfId="48" applyFont="1" applyFill="1" applyBorder="1" applyAlignment="1" applyProtection="1">
      <alignment horizontal="center"/>
    </xf>
    <xf numFmtId="0" fontId="8" fillId="20" borderId="21" xfId="48" applyFont="1" applyFill="1" applyBorder="1" applyAlignment="1" applyProtection="1">
      <alignment horizontal="center"/>
    </xf>
  </cellXfs>
  <cellStyles count="57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8" builtinId="20" customBuiltin="1"/>
    <cellStyle name="Ergebnis" xfId="29" builtinId="25" customBuiltin="1"/>
    <cellStyle name="Erklärender Text" xfId="30" builtinId="53" customBuiltin="1"/>
    <cellStyle name="Excel Built-in Normal" xfId="31" xr:uid="{00000000-0005-0000-0000-00001D000000}"/>
    <cellStyle name="Gut" xfId="32" builtinId="26" customBuiltin="1"/>
    <cellStyle name="Komma" xfId="27" builtinId="3"/>
    <cellStyle name="Komma 2" xfId="33" xr:uid="{00000000-0005-0000-0000-000020000000}"/>
    <cellStyle name="Komma 3" xfId="34" xr:uid="{00000000-0005-0000-0000-000021000000}"/>
    <cellStyle name="Neutral" xfId="35" builtinId="28" customBuiltin="1"/>
    <cellStyle name="Normal 2" xfId="36" xr:uid="{00000000-0005-0000-0000-000023000000}"/>
    <cellStyle name="Normal 2 2" xfId="37" xr:uid="{00000000-0005-0000-0000-000024000000}"/>
    <cellStyle name="Notiz" xfId="38" builtinId="10" customBuiltin="1"/>
    <cellStyle name="Prozent" xfId="39" builtinId="5"/>
    <cellStyle name="Prozent 2" xfId="40" xr:uid="{00000000-0005-0000-0000-000027000000}"/>
    <cellStyle name="Schlecht" xfId="41" builtinId="27" customBuiltin="1"/>
    <cellStyle name="Standard" xfId="0" builtinId="0"/>
    <cellStyle name="Standard 2" xfId="42" xr:uid="{00000000-0005-0000-0000-00002A000000}"/>
    <cellStyle name="Standard 2 2" xfId="43" xr:uid="{00000000-0005-0000-0000-00002B000000}"/>
    <cellStyle name="Standard 3" xfId="44" xr:uid="{00000000-0005-0000-0000-00002C000000}"/>
    <cellStyle name="Standard 4" xfId="45" xr:uid="{00000000-0005-0000-0000-00002D000000}"/>
    <cellStyle name="Standard 6" xfId="46" xr:uid="{00000000-0005-0000-0000-00002E000000}"/>
    <cellStyle name="Standard_Belegaufstellung Invest und Sachkosten_V3" xfId="47" xr:uid="{00000000-0005-0000-0000-00002F000000}"/>
    <cellStyle name="Standard_Belegaufstellung unbare Eigenleistungen (unbare Sachleistungen)" xfId="48" xr:uid="{00000000-0005-0000-0000-000030000000}"/>
    <cellStyle name="Überschrift" xfId="49" builtinId="15" customBuiltin="1"/>
    <cellStyle name="Überschrift 1" xfId="50" builtinId="16" customBuiltin="1"/>
    <cellStyle name="Überschrift 2" xfId="51" builtinId="17" customBuiltin="1"/>
    <cellStyle name="Überschrift 3" xfId="52" builtinId="18" customBuiltin="1"/>
    <cellStyle name="Überschrift 4" xfId="53" builtinId="19" customBuiltin="1"/>
    <cellStyle name="Verknüpfte Zelle" xfId="54" builtinId="24" customBuiltin="1"/>
    <cellStyle name="Warnender Text" xfId="55" builtinId="11" customBuiltin="1"/>
    <cellStyle name="Zelle überprüfen" xfId="56" builtinId="23" customBuiltin="1"/>
  </cellStyles>
  <dxfs count="32">
    <dxf>
      <font>
        <condense val="0"/>
        <extend val="0"/>
        <color indexed="30"/>
      </font>
    </dxf>
    <dxf>
      <font>
        <condense val="0"/>
        <extend val="0"/>
        <color indexed="30"/>
      </font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ont>
        <condense val="0"/>
        <extend val="0"/>
        <color indexed="30"/>
      </font>
    </dxf>
    <dxf>
      <font>
        <condense val="0"/>
        <extend val="0"/>
        <color indexed="30"/>
      </font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2AB28"/>
      <rgbColor rgb="00F8F8F8"/>
      <rgbColor rgb="00DDDDDD"/>
      <rgbColor rgb="00C0C0C0"/>
      <rgbColor rgb="00FFFFCC"/>
      <rgbColor rgb="00FF0000"/>
      <rgbColor rgb="000000FF"/>
      <rgbColor rgb="00CCCCFF"/>
      <rgbColor rgb="00E8BC1A"/>
      <rgbColor rgb="00EAEAEA"/>
      <rgbColor rgb="00FFFF00"/>
      <rgbColor rgb="00FFB4AA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Radio" checked="Checked" firstButton="1" fmlaLink="$G$13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Radio" checked="Checked" firstButton="1" fmlaLink="$G$13" lockText="1" noThreeD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21</xdr:row>
          <xdr:rowOff>57150</xdr:rowOff>
        </xdr:from>
        <xdr:to>
          <xdr:col>5</xdr:col>
          <xdr:colOff>9525</xdr:colOff>
          <xdr:row>21</xdr:row>
          <xdr:rowOff>247650</xdr:rowOff>
        </xdr:to>
        <xdr:sp macro="" textlink="">
          <xdr:nvSpPr>
            <xdr:cNvPr id="2051" name="Button_AddReceipt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Zeile hinzufügen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</xdr:row>
          <xdr:rowOff>57150</xdr:rowOff>
        </xdr:from>
        <xdr:to>
          <xdr:col>5</xdr:col>
          <xdr:colOff>1533525</xdr:colOff>
          <xdr:row>21</xdr:row>
          <xdr:rowOff>247650</xdr:rowOff>
        </xdr:to>
        <xdr:sp macro="" textlink="">
          <xdr:nvSpPr>
            <xdr:cNvPr id="2052" name="Button_DelReceipt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Zeile löschen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</xdr:row>
          <xdr:rowOff>9525</xdr:rowOff>
        </xdr:from>
        <xdr:to>
          <xdr:col>8</xdr:col>
          <xdr:colOff>104775</xdr:colOff>
          <xdr:row>4</xdr:row>
          <xdr:rowOff>190500</xdr:rowOff>
        </xdr:to>
        <xdr:sp macro="" textlink="">
          <xdr:nvSpPr>
            <xdr:cNvPr id="2053" name="Button_EraseAll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Belegaufstellung löschen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1047750</xdr:colOff>
          <xdr:row>17</xdr:row>
          <xdr:rowOff>238125</xdr:rowOff>
        </xdr:from>
        <xdr:to>
          <xdr:col>5</xdr:col>
          <xdr:colOff>152400</xdr:colOff>
          <xdr:row>18</xdr:row>
          <xdr:rowOff>238125</xdr:rowOff>
        </xdr:to>
        <xdr:sp macro="" textlink="">
          <xdr:nvSpPr>
            <xdr:cNvPr id="2054" name="Button_SelectModeVWKPrint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VWK Druck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17</xdr:row>
          <xdr:rowOff>238125</xdr:rowOff>
        </xdr:from>
        <xdr:to>
          <xdr:col>4</xdr:col>
          <xdr:colOff>914400</xdr:colOff>
          <xdr:row>18</xdr:row>
          <xdr:rowOff>238125</xdr:rowOff>
        </xdr:to>
        <xdr:sp macro="" textlink="">
          <xdr:nvSpPr>
            <xdr:cNvPr id="2055" name="Button_SelectModeVWKFull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VWK Voll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17</xdr:row>
          <xdr:rowOff>238125</xdr:rowOff>
        </xdr:from>
        <xdr:to>
          <xdr:col>6</xdr:col>
          <xdr:colOff>1266825</xdr:colOff>
          <xdr:row>18</xdr:row>
          <xdr:rowOff>238125</xdr:rowOff>
        </xdr:to>
        <xdr:sp macro="" textlink="">
          <xdr:nvSpPr>
            <xdr:cNvPr id="2056" name="Button_SelectModeVOKPrint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VOK Druck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1028700</xdr:colOff>
          <xdr:row>17</xdr:row>
          <xdr:rowOff>238125</xdr:rowOff>
        </xdr:from>
        <xdr:to>
          <xdr:col>6</xdr:col>
          <xdr:colOff>142875</xdr:colOff>
          <xdr:row>18</xdr:row>
          <xdr:rowOff>238125</xdr:rowOff>
        </xdr:to>
        <xdr:sp macro="" textlink="">
          <xdr:nvSpPr>
            <xdr:cNvPr id="2057" name="Button_SelectModeVOKFull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VOK Voll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381000</xdr:colOff>
          <xdr:row>2</xdr:row>
          <xdr:rowOff>9525</xdr:rowOff>
        </xdr:from>
        <xdr:to>
          <xdr:col>9</xdr:col>
          <xdr:colOff>314325</xdr:colOff>
          <xdr:row>4</xdr:row>
          <xdr:rowOff>190500</xdr:rowOff>
        </xdr:to>
        <xdr:sp macro="" textlink="">
          <xdr:nvSpPr>
            <xdr:cNvPr id="2058" name="Button_UnlockAll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Schutz aufheben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17</xdr:row>
          <xdr:rowOff>238125</xdr:rowOff>
        </xdr:from>
        <xdr:to>
          <xdr:col>3</xdr:col>
          <xdr:colOff>428625</xdr:colOff>
          <xdr:row>18</xdr:row>
          <xdr:rowOff>238125</xdr:rowOff>
        </xdr:to>
        <xdr:sp macro="" textlink="">
          <xdr:nvSpPr>
            <xdr:cNvPr id="2059" name="Button_SelectModeUser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Antrag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381000</xdr:colOff>
          <xdr:row>6</xdr:row>
          <xdr:rowOff>9525</xdr:rowOff>
        </xdr:from>
        <xdr:to>
          <xdr:col>9</xdr:col>
          <xdr:colOff>314325</xdr:colOff>
          <xdr:row>8</xdr:row>
          <xdr:rowOff>190500</xdr:rowOff>
        </xdr:to>
        <xdr:sp macro="" textlink="">
          <xdr:nvSpPr>
            <xdr:cNvPr id="2060" name="Button_LockAll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Schutz aktivieren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</xdr:row>
          <xdr:rowOff>9525</xdr:rowOff>
        </xdr:from>
        <xdr:to>
          <xdr:col>8</xdr:col>
          <xdr:colOff>104775</xdr:colOff>
          <xdr:row>8</xdr:row>
          <xdr:rowOff>190500</xdr:rowOff>
        </xdr:to>
        <xdr:sp macro="" textlink="">
          <xdr:nvSpPr>
            <xdr:cNvPr id="2061" name="Button_DuplicateSheet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Belegaufstellung kopieren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57150</xdr:rowOff>
        </xdr:from>
        <xdr:to>
          <xdr:col>6</xdr:col>
          <xdr:colOff>1295400</xdr:colOff>
          <xdr:row>21</xdr:row>
          <xdr:rowOff>247650</xdr:rowOff>
        </xdr:to>
        <xdr:sp macro="" textlink="">
          <xdr:nvSpPr>
            <xdr:cNvPr id="2062" name="Button_AddMultipleReceipts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Viele Zeilen hinzufg.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</xdr:row>
          <xdr:rowOff>76200</xdr:rowOff>
        </xdr:from>
        <xdr:to>
          <xdr:col>6</xdr:col>
          <xdr:colOff>561975</xdr:colOff>
          <xdr:row>12</xdr:row>
          <xdr:rowOff>0</xdr:rowOff>
        </xdr:to>
        <xdr:sp macro="" textlink="">
          <xdr:nvSpPr>
            <xdr:cNvPr id="2063" name="RadioButton_TaxDeductEnable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676275</xdr:colOff>
          <xdr:row>10</xdr:row>
          <xdr:rowOff>76200</xdr:rowOff>
        </xdr:from>
        <xdr:to>
          <xdr:col>6</xdr:col>
          <xdr:colOff>1219200</xdr:colOff>
          <xdr:row>12</xdr:row>
          <xdr:rowOff>0</xdr:rowOff>
        </xdr:to>
        <xdr:sp macro="" textlink="">
          <xdr:nvSpPr>
            <xdr:cNvPr id="2064" name="RadioButton_TaxDeductDisable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11</xdr:row>
          <xdr:rowOff>0</xdr:rowOff>
        </xdr:from>
        <xdr:to>
          <xdr:col>8</xdr:col>
          <xdr:colOff>104775</xdr:colOff>
          <xdr:row>14</xdr:row>
          <xdr:rowOff>180975</xdr:rowOff>
        </xdr:to>
        <xdr:sp macro="" textlink="">
          <xdr:nvSpPr>
            <xdr:cNvPr id="2065" name="Button_RemoveMacros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Aufstellung zur Abgabe sichern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15</xdr:row>
          <xdr:rowOff>76200</xdr:rowOff>
        </xdr:from>
        <xdr:to>
          <xdr:col>8</xdr:col>
          <xdr:colOff>104775</xdr:colOff>
          <xdr:row>17</xdr:row>
          <xdr:rowOff>133350</xdr:rowOff>
        </xdr:to>
        <xdr:sp macro="" textlink="">
          <xdr:nvSpPr>
            <xdr:cNvPr id="2066" name="Button_ExportToLEW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LEW-Export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21</xdr:row>
          <xdr:rowOff>57150</xdr:rowOff>
        </xdr:from>
        <xdr:to>
          <xdr:col>5</xdr:col>
          <xdr:colOff>9525</xdr:colOff>
          <xdr:row>21</xdr:row>
          <xdr:rowOff>247650</xdr:rowOff>
        </xdr:to>
        <xdr:sp macro="" textlink="">
          <xdr:nvSpPr>
            <xdr:cNvPr id="1027" name="Button_AddReceipt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Zeile hinzufügen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</xdr:row>
          <xdr:rowOff>57150</xdr:rowOff>
        </xdr:from>
        <xdr:to>
          <xdr:col>5</xdr:col>
          <xdr:colOff>1533525</xdr:colOff>
          <xdr:row>21</xdr:row>
          <xdr:rowOff>247650</xdr:rowOff>
        </xdr:to>
        <xdr:sp macro="" textlink="">
          <xdr:nvSpPr>
            <xdr:cNvPr id="1028" name="Button_DelReceipt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Zeile löschen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</xdr:row>
          <xdr:rowOff>9525</xdr:rowOff>
        </xdr:from>
        <xdr:to>
          <xdr:col>8</xdr:col>
          <xdr:colOff>104775</xdr:colOff>
          <xdr:row>4</xdr:row>
          <xdr:rowOff>190500</xdr:rowOff>
        </xdr:to>
        <xdr:sp macro="" textlink="">
          <xdr:nvSpPr>
            <xdr:cNvPr id="1029" name="Button_EraseAll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Belegaufstellung löschen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1047750</xdr:colOff>
          <xdr:row>17</xdr:row>
          <xdr:rowOff>238125</xdr:rowOff>
        </xdr:from>
        <xdr:to>
          <xdr:col>5</xdr:col>
          <xdr:colOff>152400</xdr:colOff>
          <xdr:row>18</xdr:row>
          <xdr:rowOff>238125</xdr:rowOff>
        </xdr:to>
        <xdr:sp macro="" textlink="">
          <xdr:nvSpPr>
            <xdr:cNvPr id="1030" name="Button_SelectModeVWKPrint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VWK Druck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17</xdr:row>
          <xdr:rowOff>238125</xdr:rowOff>
        </xdr:from>
        <xdr:to>
          <xdr:col>4</xdr:col>
          <xdr:colOff>914400</xdr:colOff>
          <xdr:row>18</xdr:row>
          <xdr:rowOff>238125</xdr:rowOff>
        </xdr:to>
        <xdr:sp macro="" textlink="">
          <xdr:nvSpPr>
            <xdr:cNvPr id="1031" name="Button_SelectModeVWKFull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VWK Voll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17</xdr:row>
          <xdr:rowOff>238125</xdr:rowOff>
        </xdr:from>
        <xdr:to>
          <xdr:col>6</xdr:col>
          <xdr:colOff>1266825</xdr:colOff>
          <xdr:row>18</xdr:row>
          <xdr:rowOff>238125</xdr:rowOff>
        </xdr:to>
        <xdr:sp macro="" textlink="">
          <xdr:nvSpPr>
            <xdr:cNvPr id="1032" name="Button_SelectModeVOKPrint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VOK Druck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1028700</xdr:colOff>
          <xdr:row>17</xdr:row>
          <xdr:rowOff>238125</xdr:rowOff>
        </xdr:from>
        <xdr:to>
          <xdr:col>6</xdr:col>
          <xdr:colOff>142875</xdr:colOff>
          <xdr:row>18</xdr:row>
          <xdr:rowOff>238125</xdr:rowOff>
        </xdr:to>
        <xdr:sp macro="" textlink="">
          <xdr:nvSpPr>
            <xdr:cNvPr id="1033" name="Button_SelectModeVOKFull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VOK Voll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381000</xdr:colOff>
          <xdr:row>2</xdr:row>
          <xdr:rowOff>9525</xdr:rowOff>
        </xdr:from>
        <xdr:to>
          <xdr:col>9</xdr:col>
          <xdr:colOff>314325</xdr:colOff>
          <xdr:row>4</xdr:row>
          <xdr:rowOff>190500</xdr:rowOff>
        </xdr:to>
        <xdr:sp macro="" textlink="">
          <xdr:nvSpPr>
            <xdr:cNvPr id="1034" name="Button_UnlockAll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Schutz aufheben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17</xdr:row>
          <xdr:rowOff>238125</xdr:rowOff>
        </xdr:from>
        <xdr:to>
          <xdr:col>3</xdr:col>
          <xdr:colOff>428625</xdr:colOff>
          <xdr:row>18</xdr:row>
          <xdr:rowOff>238125</xdr:rowOff>
        </xdr:to>
        <xdr:sp macro="" textlink="">
          <xdr:nvSpPr>
            <xdr:cNvPr id="1035" name="Button_SelectModeUser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Antrag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381000</xdr:colOff>
          <xdr:row>6</xdr:row>
          <xdr:rowOff>9525</xdr:rowOff>
        </xdr:from>
        <xdr:to>
          <xdr:col>9</xdr:col>
          <xdr:colOff>314325</xdr:colOff>
          <xdr:row>8</xdr:row>
          <xdr:rowOff>190500</xdr:rowOff>
        </xdr:to>
        <xdr:sp macro="" textlink="">
          <xdr:nvSpPr>
            <xdr:cNvPr id="1036" name="Button_LockAll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Schutz aktivieren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6</xdr:row>
          <xdr:rowOff>9525</xdr:rowOff>
        </xdr:from>
        <xdr:to>
          <xdr:col>8</xdr:col>
          <xdr:colOff>104775</xdr:colOff>
          <xdr:row>8</xdr:row>
          <xdr:rowOff>190500</xdr:rowOff>
        </xdr:to>
        <xdr:sp macro="" textlink="">
          <xdr:nvSpPr>
            <xdr:cNvPr id="1037" name="Button_DuplicateSheet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Belegaufstellung kopieren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57150</xdr:rowOff>
        </xdr:from>
        <xdr:to>
          <xdr:col>6</xdr:col>
          <xdr:colOff>1295400</xdr:colOff>
          <xdr:row>21</xdr:row>
          <xdr:rowOff>247650</xdr:rowOff>
        </xdr:to>
        <xdr:sp macro="" textlink="">
          <xdr:nvSpPr>
            <xdr:cNvPr id="1038" name="Button_AddMultipleReceipts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Viele Zeilen hinzufg.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</xdr:row>
          <xdr:rowOff>76200</xdr:rowOff>
        </xdr:from>
        <xdr:to>
          <xdr:col>6</xdr:col>
          <xdr:colOff>561975</xdr:colOff>
          <xdr:row>12</xdr:row>
          <xdr:rowOff>0</xdr:rowOff>
        </xdr:to>
        <xdr:sp macro="" textlink="">
          <xdr:nvSpPr>
            <xdr:cNvPr id="1039" name="RadioButton_TaxDeductEnable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676275</xdr:colOff>
          <xdr:row>10</xdr:row>
          <xdr:rowOff>76200</xdr:rowOff>
        </xdr:from>
        <xdr:to>
          <xdr:col>6</xdr:col>
          <xdr:colOff>1219200</xdr:colOff>
          <xdr:row>12</xdr:row>
          <xdr:rowOff>0</xdr:rowOff>
        </xdr:to>
        <xdr:sp macro="" textlink="">
          <xdr:nvSpPr>
            <xdr:cNvPr id="1040" name="RadioButton_TaxDeductDisable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11</xdr:row>
          <xdr:rowOff>19050</xdr:rowOff>
        </xdr:from>
        <xdr:to>
          <xdr:col>8</xdr:col>
          <xdr:colOff>123825</xdr:colOff>
          <xdr:row>14</xdr:row>
          <xdr:rowOff>200025</xdr:rowOff>
        </xdr:to>
        <xdr:sp macro="" textlink="">
          <xdr:nvSpPr>
            <xdr:cNvPr id="1041" name="Button_RemoveMacros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Aufstellung zur Abgabe sichern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15</xdr:row>
          <xdr:rowOff>161925</xdr:rowOff>
        </xdr:from>
        <xdr:to>
          <xdr:col>8</xdr:col>
          <xdr:colOff>123825</xdr:colOff>
          <xdr:row>17</xdr:row>
          <xdr:rowOff>219075</xdr:rowOff>
        </xdr:to>
        <xdr:sp macro="" textlink="">
          <xdr:nvSpPr>
            <xdr:cNvPr id="1042" name="Button_ExportToLEW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LEW-Export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stenkalkulation/Development/Abrechnungstool_RLv469.21_NoComments_Logo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 Zahlungsantrag"/>
      <sheetName val="Zahlungsantrag LEW14-20"/>
      <sheetName val="TABLE Fördergeber"/>
      <sheetName val="TEMPLATE Auswahl Belegaufst."/>
      <sheetName val="Auswahl Belegaufstellungen"/>
      <sheetName val="Übersicht"/>
      <sheetName val="TEMPLATE Übersicht"/>
      <sheetName val="TEMPLATE Invest &amp; Sachkosten"/>
      <sheetName val="TEMPLATE Export LEW Inv&amp;Sachk."/>
      <sheetName val="TABLE Units"/>
      <sheetName val="TEMPLATE Standardkosten"/>
      <sheetName val="TEMPLATE Export LEW Stdkosten"/>
      <sheetName val="TEMPLATE Unbare Sachleistungen"/>
      <sheetName val="TEMPLATE Export LEW Unbare Sach"/>
      <sheetName val="TEMPLATE Personalkosten"/>
      <sheetName val="Notizen"/>
      <sheetName val="TEMPLATE Notizen"/>
      <sheetName val="TABLE Gehaltsgrenz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D3" t="str">
            <v>m² - Quadratmeter</v>
          </cell>
        </row>
        <row r="4">
          <cell r="D4" t="str">
            <v>ha - Hektar</v>
          </cell>
        </row>
        <row r="5">
          <cell r="D5" t="str">
            <v>m³ - Kubikmeter</v>
          </cell>
        </row>
        <row r="6">
          <cell r="D6" t="str">
            <v>Stück</v>
          </cell>
        </row>
        <row r="7">
          <cell r="D7" t="str">
            <v>Laufmeter</v>
          </cell>
        </row>
        <row r="8">
          <cell r="D8" t="str">
            <v>Festmeter</v>
          </cell>
        </row>
        <row r="9">
          <cell r="D9" t="str">
            <v>Kilometer</v>
          </cell>
        </row>
        <row r="10">
          <cell r="D10" t="str">
            <v>Ar</v>
          </cell>
        </row>
        <row r="11">
          <cell r="D11" t="str">
            <v>Stunden</v>
          </cell>
        </row>
        <row r="12">
          <cell r="D12" t="str">
            <v>Erntefestmeter</v>
          </cell>
        </row>
        <row r="13">
          <cell r="D13" t="str">
            <v>Liter</v>
          </cell>
        </row>
        <row r="14">
          <cell r="D14" t="str">
            <v>Anzahl</v>
          </cell>
        </row>
        <row r="15">
          <cell r="D15" t="str">
            <v>Hektoliter/Stunde</v>
          </cell>
        </row>
        <row r="16">
          <cell r="D16" t="str">
            <v>Anzahl/Stunde</v>
          </cell>
        </row>
        <row r="17">
          <cell r="D17" t="str">
            <v>Tonne/Stunde</v>
          </cell>
        </row>
        <row r="18">
          <cell r="D18" t="str">
            <v>keine</v>
          </cell>
        </row>
        <row r="19">
          <cell r="D19" t="str">
            <v>Tonne</v>
          </cell>
        </row>
        <row r="20">
          <cell r="D20" t="str">
            <v>Kilogramm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customProperty" Target="../customProperty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Standardkosten1">
    <pageSetUpPr autoPageBreaks="0"/>
  </sheetPr>
  <dimension ref="A1:AM40"/>
  <sheetViews>
    <sheetView showGridLines="0" tabSelected="1" topLeftCell="C1" zoomScaleNormal="100" workbookViewId="0">
      <selection activeCell="F9" sqref="F9:G9"/>
    </sheetView>
  </sheetViews>
  <sheetFormatPr baseColWidth="10" defaultRowHeight="12.75" x14ac:dyDescent="0.2"/>
  <cols>
    <col min="1" max="2" width="11.42578125" hidden="1" customWidth="1"/>
    <col min="3" max="3" width="9.85546875" customWidth="1"/>
    <col min="5" max="5" width="26.85546875" customWidth="1"/>
    <col min="6" max="6" width="26.7109375" customWidth="1"/>
    <col min="7" max="7" width="27" customWidth="1"/>
    <col min="8" max="14" width="17.140625" customWidth="1"/>
    <col min="15" max="21" width="17.140625" hidden="1" customWidth="1"/>
    <col min="22" max="22" width="21.28515625" hidden="1" customWidth="1"/>
    <col min="23" max="23" width="17.140625" hidden="1" customWidth="1"/>
    <col min="24" max="24" width="33.42578125" hidden="1" customWidth="1"/>
    <col min="25" max="25" width="28.5703125" hidden="1" customWidth="1"/>
    <col min="26" max="28" width="17.140625" hidden="1" customWidth="1"/>
    <col min="29" max="29" width="18.85546875" hidden="1" customWidth="1"/>
    <col min="30" max="33" width="17.140625" hidden="1" customWidth="1"/>
    <col min="34" max="34" width="28.5703125" hidden="1" customWidth="1"/>
    <col min="35" max="37" width="17.140625" hidden="1" customWidth="1"/>
    <col min="38" max="38" width="28.5703125" hidden="1" customWidth="1"/>
    <col min="39" max="39" width="11.42578125" hidden="1" customWidth="1"/>
  </cols>
  <sheetData>
    <row r="1" spans="1:34" ht="21.75" customHeight="1" x14ac:dyDescent="0.35">
      <c r="A1" s="1" t="s">
        <v>47</v>
      </c>
      <c r="B1" s="2"/>
      <c r="C1" s="126" t="s">
        <v>48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4.25" customHeight="1" x14ac:dyDescent="0.25">
      <c r="A2" s="1" t="s">
        <v>47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 t="s">
        <v>49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6.5" customHeight="1" x14ac:dyDescent="0.2">
      <c r="A3" s="1" t="s">
        <v>47</v>
      </c>
      <c r="B3" s="2"/>
      <c r="C3" s="127" t="s">
        <v>50</v>
      </c>
      <c r="D3" s="128"/>
      <c r="E3" s="128"/>
      <c r="F3" s="129"/>
      <c r="G3" s="13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6.75" customHeight="1" x14ac:dyDescent="0.25">
      <c r="A4" s="1" t="s">
        <v>47</v>
      </c>
      <c r="B4" s="2"/>
      <c r="C4" s="3"/>
      <c r="D4" s="3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16.5" customHeight="1" x14ac:dyDescent="0.2">
      <c r="A5" s="1" t="s">
        <v>47</v>
      </c>
      <c r="B5" s="2"/>
      <c r="C5" s="127" t="s">
        <v>51</v>
      </c>
      <c r="D5" s="128"/>
      <c r="E5" s="128"/>
      <c r="F5" s="129"/>
      <c r="G5" s="130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6.75" customHeight="1" x14ac:dyDescent="0.25">
      <c r="A6" s="1" t="s">
        <v>47</v>
      </c>
      <c r="B6" s="2"/>
      <c r="C6" s="3"/>
      <c r="D6" s="3"/>
      <c r="E6" s="5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16.5" customHeight="1" x14ac:dyDescent="0.2">
      <c r="A7" s="1" t="s">
        <v>47</v>
      </c>
      <c r="B7" s="2"/>
      <c r="C7" s="127" t="s">
        <v>52</v>
      </c>
      <c r="D7" s="128"/>
      <c r="E7" s="128"/>
      <c r="F7" s="129"/>
      <c r="G7" s="130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6.75" customHeight="1" x14ac:dyDescent="0.2">
      <c r="A8" s="1" t="s">
        <v>47</v>
      </c>
      <c r="B8" s="2"/>
      <c r="C8" s="6"/>
      <c r="D8" s="6"/>
      <c r="E8" s="6"/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6.5" customHeight="1" x14ac:dyDescent="0.2">
      <c r="A9" s="1" t="s">
        <v>47</v>
      </c>
      <c r="B9" s="2"/>
      <c r="C9" s="127" t="s">
        <v>53</v>
      </c>
      <c r="D9" s="128"/>
      <c r="E9" s="128"/>
      <c r="F9" s="129"/>
      <c r="G9" s="130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16.5" hidden="1" customHeight="1" x14ac:dyDescent="0.2">
      <c r="A10" s="1"/>
      <c r="B10" s="2"/>
      <c r="C10" s="112"/>
      <c r="D10" s="112"/>
      <c r="E10" s="112"/>
      <c r="F10" s="134"/>
      <c r="G10" s="13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6.75" customHeight="1" x14ac:dyDescent="0.2">
      <c r="A11" s="1" t="s">
        <v>47</v>
      </c>
      <c r="B11" s="2"/>
      <c r="C11" s="6"/>
      <c r="D11" s="6"/>
      <c r="E11" s="6"/>
      <c r="F11" s="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16.5" customHeight="1" x14ac:dyDescent="0.2">
      <c r="A12" s="1" t="s">
        <v>47</v>
      </c>
      <c r="B12" s="2"/>
      <c r="C12" s="127" t="s">
        <v>54</v>
      </c>
      <c r="D12" s="128"/>
      <c r="E12" s="128"/>
      <c r="F12" s="138" t="str">
        <f>F13</f>
        <v>Ja</v>
      </c>
      <c r="G12" s="139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ht="16.5" hidden="1" customHeight="1" x14ac:dyDescent="0.2">
      <c r="A13" s="1"/>
      <c r="B13" s="2"/>
      <c r="C13" s="7"/>
      <c r="D13" s="7"/>
      <c r="E13" s="7"/>
      <c r="F13" s="8" t="str">
        <f>IF(G13=1,"Ja","Nein")</f>
        <v>Ja</v>
      </c>
      <c r="G13" s="9">
        <v>1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6.75" customHeight="1" x14ac:dyDescent="0.2">
      <c r="A14" s="1" t="s">
        <v>47</v>
      </c>
      <c r="B14" s="2"/>
      <c r="C14" s="6"/>
      <c r="D14" s="6"/>
      <c r="E14" s="6"/>
      <c r="F14" s="10"/>
      <c r="G14" s="10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16.5" customHeight="1" x14ac:dyDescent="0.2">
      <c r="A15" s="1" t="s">
        <v>47</v>
      </c>
      <c r="B15" s="2"/>
      <c r="C15" s="113" t="s">
        <v>55</v>
      </c>
      <c r="D15" s="114"/>
      <c r="E15" s="115"/>
      <c r="F15" s="11" t="s">
        <v>56</v>
      </c>
      <c r="G15" s="12" t="s">
        <v>57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16.5" customHeight="1" x14ac:dyDescent="0.2">
      <c r="A16" s="1" t="s">
        <v>47</v>
      </c>
      <c r="B16" s="2"/>
      <c r="C16" s="117" t="s">
        <v>58</v>
      </c>
      <c r="D16" s="118"/>
      <c r="E16" s="119"/>
      <c r="F16" s="13"/>
      <c r="G16" s="1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9" ht="16.5" customHeight="1" thickBot="1" x14ac:dyDescent="0.25">
      <c r="A17" s="1" t="s">
        <v>47</v>
      </c>
      <c r="B17" s="2"/>
      <c r="C17" s="14"/>
      <c r="D17" s="14"/>
      <c r="E17" s="14"/>
      <c r="F17" s="14"/>
      <c r="G17" s="14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9" ht="21" customHeight="1" x14ac:dyDescent="0.2">
      <c r="A18" s="1" t="s">
        <v>47</v>
      </c>
      <c r="B18" s="2"/>
      <c r="C18" s="131" t="s">
        <v>59</v>
      </c>
      <c r="D18" s="132"/>
      <c r="E18" s="132"/>
      <c r="F18" s="132"/>
      <c r="G18" s="13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9" ht="22.5" customHeight="1" thickBot="1" x14ac:dyDescent="0.25">
      <c r="A19" s="1" t="s">
        <v>47</v>
      </c>
      <c r="B19" s="2"/>
      <c r="C19" s="15"/>
      <c r="D19" s="16"/>
      <c r="E19" s="16"/>
      <c r="F19" s="17"/>
      <c r="G19" s="1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9" ht="14.25" customHeight="1" thickBot="1" x14ac:dyDescent="0.25">
      <c r="A20" s="1" t="s">
        <v>47</v>
      </c>
      <c r="B20" s="2"/>
      <c r="C20" s="19"/>
      <c r="D20" s="19"/>
      <c r="E20" s="20"/>
      <c r="F20" s="20"/>
      <c r="G20" s="19"/>
      <c r="H20" s="19"/>
      <c r="I20" s="1"/>
      <c r="J20" s="1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9" ht="15" hidden="1" customHeight="1" thickBot="1" x14ac:dyDescent="0.25">
      <c r="A21" s="1" t="s">
        <v>60</v>
      </c>
      <c r="B21" s="2" t="s">
        <v>60</v>
      </c>
      <c r="C21" s="1" t="s">
        <v>47</v>
      </c>
      <c r="D21" s="1" t="s">
        <v>47</v>
      </c>
      <c r="E21" s="1" t="s">
        <v>61</v>
      </c>
      <c r="F21" s="1" t="s">
        <v>47</v>
      </c>
      <c r="G21" s="1" t="s">
        <v>47</v>
      </c>
      <c r="H21" s="1" t="s">
        <v>47</v>
      </c>
      <c r="I21" s="1" t="s">
        <v>61</v>
      </c>
      <c r="J21" s="1" t="s">
        <v>61</v>
      </c>
      <c r="K21" s="1" t="s">
        <v>61</v>
      </c>
      <c r="L21" s="1" t="s">
        <v>61</v>
      </c>
      <c r="M21" s="1" t="s">
        <v>47</v>
      </c>
      <c r="N21" s="1" t="s">
        <v>61</v>
      </c>
      <c r="O21" s="1" t="s">
        <v>62</v>
      </c>
      <c r="P21" s="1" t="s">
        <v>62</v>
      </c>
      <c r="Q21" s="1" t="s">
        <v>62</v>
      </c>
      <c r="R21" s="1" t="s">
        <v>62</v>
      </c>
      <c r="S21" s="1" t="s">
        <v>62</v>
      </c>
      <c r="T21" s="1" t="s">
        <v>62</v>
      </c>
      <c r="U21" s="1" t="s">
        <v>62</v>
      </c>
      <c r="V21" s="1" t="s">
        <v>62</v>
      </c>
      <c r="W21" s="1" t="s">
        <v>63</v>
      </c>
      <c r="X21" s="1" t="s">
        <v>63</v>
      </c>
      <c r="Y21" s="1" t="s">
        <v>64</v>
      </c>
      <c r="Z21" s="1" t="s">
        <v>65</v>
      </c>
      <c r="AA21" s="1" t="s">
        <v>65</v>
      </c>
      <c r="AB21" s="1" t="s">
        <v>65</v>
      </c>
      <c r="AC21" s="21" t="s">
        <v>65</v>
      </c>
      <c r="AD21" s="1" t="s">
        <v>65</v>
      </c>
      <c r="AE21" s="1" t="s">
        <v>65</v>
      </c>
      <c r="AF21" s="1" t="s">
        <v>65</v>
      </c>
      <c r="AG21" s="1" t="s">
        <v>64</v>
      </c>
      <c r="AH21" s="1" t="s">
        <v>64</v>
      </c>
      <c r="AI21" s="1" t="s">
        <v>62</v>
      </c>
      <c r="AJ21" s="1" t="s">
        <v>62</v>
      </c>
      <c r="AK21" s="1" t="s">
        <v>63</v>
      </c>
      <c r="AL21" s="1" t="s">
        <v>63</v>
      </c>
    </row>
    <row r="22" spans="1:39" ht="24" customHeight="1" thickBot="1" x14ac:dyDescent="0.4">
      <c r="A22" s="1" t="s">
        <v>47</v>
      </c>
      <c r="B22" s="2"/>
      <c r="C22" s="120" t="s">
        <v>66</v>
      </c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2"/>
      <c r="O22" s="140" t="s">
        <v>67</v>
      </c>
      <c r="P22" s="141"/>
      <c r="Q22" s="141"/>
      <c r="R22" s="141"/>
      <c r="S22" s="141"/>
      <c r="T22" s="141"/>
      <c r="U22" s="141"/>
      <c r="V22" s="141"/>
      <c r="W22" s="141"/>
      <c r="X22" s="142"/>
      <c r="Y22" s="22" t="s">
        <v>68</v>
      </c>
      <c r="Z22" s="135" t="s">
        <v>69</v>
      </c>
      <c r="AA22" s="136"/>
      <c r="AB22" s="136"/>
      <c r="AC22" s="136"/>
      <c r="AD22" s="136"/>
      <c r="AE22" s="136"/>
      <c r="AF22" s="136"/>
      <c r="AG22" s="136"/>
      <c r="AH22" s="137"/>
      <c r="AI22" s="124" t="s">
        <v>70</v>
      </c>
      <c r="AJ22" s="124"/>
      <c r="AK22" s="124"/>
      <c r="AL22" s="125"/>
      <c r="AM22" s="23"/>
    </row>
    <row r="23" spans="1:39" ht="69" customHeight="1" thickBot="1" x14ac:dyDescent="0.25">
      <c r="A23" s="1" t="s">
        <v>47</v>
      </c>
      <c r="B23" s="2" t="s">
        <v>71</v>
      </c>
      <c r="C23" s="24" t="s">
        <v>72</v>
      </c>
      <c r="D23" s="25" t="s">
        <v>73</v>
      </c>
      <c r="E23" s="26" t="s">
        <v>74</v>
      </c>
      <c r="F23" s="26" t="s">
        <v>75</v>
      </c>
      <c r="G23" s="26" t="s">
        <v>76</v>
      </c>
      <c r="H23" s="27" t="s">
        <v>77</v>
      </c>
      <c r="I23" s="28" t="s">
        <v>78</v>
      </c>
      <c r="J23" s="28" t="s">
        <v>79</v>
      </c>
      <c r="K23" s="28" t="s">
        <v>80</v>
      </c>
      <c r="L23" s="28" t="s">
        <v>81</v>
      </c>
      <c r="M23" s="28" t="s">
        <v>82</v>
      </c>
      <c r="N23" s="29" t="s">
        <v>83</v>
      </c>
      <c r="O23" s="30" t="s">
        <v>84</v>
      </c>
      <c r="P23" s="31" t="s">
        <v>85</v>
      </c>
      <c r="Q23" s="31" t="s">
        <v>86</v>
      </c>
      <c r="R23" s="31" t="s">
        <v>87</v>
      </c>
      <c r="S23" s="32" t="s">
        <v>88</v>
      </c>
      <c r="T23" s="31" t="s">
        <v>89</v>
      </c>
      <c r="U23" s="31" t="s">
        <v>90</v>
      </c>
      <c r="V23" s="31" t="s">
        <v>91</v>
      </c>
      <c r="W23" s="28" t="s">
        <v>92</v>
      </c>
      <c r="X23" s="33" t="s">
        <v>93</v>
      </c>
      <c r="Y23" s="34" t="s">
        <v>94</v>
      </c>
      <c r="Z23" s="35" t="s">
        <v>95</v>
      </c>
      <c r="AA23" s="35" t="s">
        <v>96</v>
      </c>
      <c r="AB23" s="35" t="s">
        <v>97</v>
      </c>
      <c r="AC23" s="35" t="s">
        <v>98</v>
      </c>
      <c r="AD23" s="35" t="s">
        <v>99</v>
      </c>
      <c r="AE23" s="35" t="s">
        <v>100</v>
      </c>
      <c r="AF23" s="35" t="s">
        <v>101</v>
      </c>
      <c r="AG23" s="36" t="s">
        <v>102</v>
      </c>
      <c r="AH23" s="37" t="s">
        <v>103</v>
      </c>
      <c r="AI23" s="38" t="s">
        <v>104</v>
      </c>
      <c r="AJ23" s="38" t="s">
        <v>105</v>
      </c>
      <c r="AK23" s="38" t="s">
        <v>106</v>
      </c>
      <c r="AL23" s="39" t="s">
        <v>107</v>
      </c>
      <c r="AM23" s="23"/>
    </row>
    <row r="24" spans="1:39" ht="14.25" x14ac:dyDescent="0.2">
      <c r="A24" s="1" t="s">
        <v>47</v>
      </c>
      <c r="B24" s="2" t="s">
        <v>108</v>
      </c>
      <c r="C24" s="40">
        <v>1</v>
      </c>
      <c r="D24" s="41"/>
      <c r="E24" s="42"/>
      <c r="F24" s="43"/>
      <c r="G24" s="44"/>
      <c r="H24" s="45"/>
      <c r="I24" s="46"/>
      <c r="J24" s="47"/>
      <c r="K24" s="48"/>
      <c r="L24" s="49">
        <f t="shared" ref="L24:L29" si="0">ROUND(J24*K24,2)</f>
        <v>0</v>
      </c>
      <c r="M24" s="50"/>
      <c r="N24" s="51">
        <f t="shared" ref="N24:N29" si="1">ROUND(L24*(1-M24),2)</f>
        <v>0</v>
      </c>
      <c r="O24" s="52"/>
      <c r="P24" s="53"/>
      <c r="Q24" s="53"/>
      <c r="R24" s="54"/>
      <c r="S24" s="55">
        <f t="shared" ref="S24:S29" si="2">ROUND((J24-P24)*(K24-Q24)*(1-M24-R24),2)</f>
        <v>0</v>
      </c>
      <c r="T24" s="56"/>
      <c r="U24" s="57"/>
      <c r="V24" s="54"/>
      <c r="W24" s="58">
        <f t="shared" ref="W24:W29" si="3">ROUND((J24-P24-T24)*(K24-Q24-U24)*(1-M24-R24-V24),2)</f>
        <v>0</v>
      </c>
      <c r="X24" s="59"/>
      <c r="Y24" s="60"/>
      <c r="Z24" s="53"/>
      <c r="AA24" s="53"/>
      <c r="AB24" s="54"/>
      <c r="AC24" s="61">
        <f t="shared" ref="AC24:AC29" si="4">ROUND((J24-P24-T24-Z24)*(K24-Q24-U24-AA24)*(1-M24-R24-V24-AB24),2)</f>
        <v>0</v>
      </c>
      <c r="AD24" s="56"/>
      <c r="AE24" s="56"/>
      <c r="AF24" s="62"/>
      <c r="AG24" s="58">
        <f t="shared" ref="AG24:AG29" si="5">ROUND((J24-P24-T24-Z24-AD24)*(K24-Q24-U24-AA24-AE24)*(1-M24-R24-V24-AB24-AF24),2)</f>
        <v>0</v>
      </c>
      <c r="AH24" s="59"/>
      <c r="AI24" s="63">
        <f t="shared" ref="AI24:AI29" si="6">AG24</f>
        <v>0</v>
      </c>
      <c r="AJ24" s="64"/>
      <c r="AK24" s="65">
        <f t="shared" ref="AK24:AK29" si="7">AI24*AJ24</f>
        <v>0</v>
      </c>
      <c r="AL24" s="66"/>
      <c r="AM24" s="23"/>
    </row>
    <row r="25" spans="1:39" ht="14.25" x14ac:dyDescent="0.2">
      <c r="A25" s="1" t="s">
        <v>47</v>
      </c>
      <c r="B25" s="2" t="s">
        <v>108</v>
      </c>
      <c r="C25" s="67">
        <f>C24+1</f>
        <v>2</v>
      </c>
      <c r="D25" s="41"/>
      <c r="E25" s="42"/>
      <c r="F25" s="43"/>
      <c r="G25" s="44"/>
      <c r="H25" s="45"/>
      <c r="I25" s="46"/>
      <c r="J25" s="47"/>
      <c r="K25" s="48"/>
      <c r="L25" s="49">
        <f t="shared" si="0"/>
        <v>0</v>
      </c>
      <c r="M25" s="50"/>
      <c r="N25" s="51">
        <f t="shared" si="1"/>
        <v>0</v>
      </c>
      <c r="O25" s="52"/>
      <c r="P25" s="53"/>
      <c r="Q25" s="53"/>
      <c r="R25" s="54"/>
      <c r="S25" s="55">
        <f t="shared" si="2"/>
        <v>0</v>
      </c>
      <c r="T25" s="56"/>
      <c r="U25" s="57"/>
      <c r="V25" s="54"/>
      <c r="W25" s="58">
        <f t="shared" si="3"/>
        <v>0</v>
      </c>
      <c r="X25" s="59"/>
      <c r="Y25" s="60"/>
      <c r="Z25" s="53"/>
      <c r="AA25" s="53"/>
      <c r="AB25" s="54"/>
      <c r="AC25" s="61">
        <f t="shared" si="4"/>
        <v>0</v>
      </c>
      <c r="AD25" s="56"/>
      <c r="AE25" s="56"/>
      <c r="AF25" s="62"/>
      <c r="AG25" s="58">
        <f t="shared" si="5"/>
        <v>0</v>
      </c>
      <c r="AH25" s="59"/>
      <c r="AI25" s="68">
        <f t="shared" si="6"/>
        <v>0</v>
      </c>
      <c r="AJ25" s="69"/>
      <c r="AK25" s="70">
        <f t="shared" si="7"/>
        <v>0</v>
      </c>
      <c r="AL25" s="71"/>
      <c r="AM25" s="23"/>
    </row>
    <row r="26" spans="1:39" ht="14.25" x14ac:dyDescent="0.2">
      <c r="A26" s="1" t="s">
        <v>47</v>
      </c>
      <c r="B26" s="2" t="s">
        <v>108</v>
      </c>
      <c r="C26" s="67">
        <f>C25+1</f>
        <v>3</v>
      </c>
      <c r="D26" s="41"/>
      <c r="E26" s="42"/>
      <c r="F26" s="43"/>
      <c r="G26" s="44"/>
      <c r="H26" s="45"/>
      <c r="I26" s="46"/>
      <c r="J26" s="47"/>
      <c r="K26" s="48"/>
      <c r="L26" s="49">
        <f t="shared" si="0"/>
        <v>0</v>
      </c>
      <c r="M26" s="50"/>
      <c r="N26" s="51">
        <f t="shared" si="1"/>
        <v>0</v>
      </c>
      <c r="O26" s="52"/>
      <c r="P26" s="53"/>
      <c r="Q26" s="53"/>
      <c r="R26" s="54"/>
      <c r="S26" s="55">
        <f t="shared" si="2"/>
        <v>0</v>
      </c>
      <c r="T26" s="56"/>
      <c r="U26" s="57"/>
      <c r="V26" s="54"/>
      <c r="W26" s="58">
        <f t="shared" si="3"/>
        <v>0</v>
      </c>
      <c r="X26" s="59"/>
      <c r="Y26" s="60"/>
      <c r="Z26" s="53"/>
      <c r="AA26" s="53"/>
      <c r="AB26" s="54"/>
      <c r="AC26" s="61">
        <f t="shared" si="4"/>
        <v>0</v>
      </c>
      <c r="AD26" s="56"/>
      <c r="AE26" s="56"/>
      <c r="AF26" s="62"/>
      <c r="AG26" s="58">
        <f t="shared" si="5"/>
        <v>0</v>
      </c>
      <c r="AH26" s="59"/>
      <c r="AI26" s="68">
        <f t="shared" si="6"/>
        <v>0</v>
      </c>
      <c r="AJ26" s="69"/>
      <c r="AK26" s="70">
        <f t="shared" si="7"/>
        <v>0</v>
      </c>
      <c r="AL26" s="71"/>
      <c r="AM26" s="23"/>
    </row>
    <row r="27" spans="1:39" ht="14.25" x14ac:dyDescent="0.2">
      <c r="A27" s="1" t="s">
        <v>47</v>
      </c>
      <c r="B27" s="2" t="s">
        <v>108</v>
      </c>
      <c r="C27" s="67">
        <f>C26+1</f>
        <v>4</v>
      </c>
      <c r="D27" s="41"/>
      <c r="E27" s="42"/>
      <c r="F27" s="43"/>
      <c r="G27" s="44"/>
      <c r="H27" s="45"/>
      <c r="I27" s="46"/>
      <c r="J27" s="47"/>
      <c r="K27" s="48"/>
      <c r="L27" s="49">
        <f t="shared" si="0"/>
        <v>0</v>
      </c>
      <c r="M27" s="50"/>
      <c r="N27" s="51">
        <f t="shared" si="1"/>
        <v>0</v>
      </c>
      <c r="O27" s="52"/>
      <c r="P27" s="53"/>
      <c r="Q27" s="53"/>
      <c r="R27" s="54"/>
      <c r="S27" s="55">
        <f t="shared" si="2"/>
        <v>0</v>
      </c>
      <c r="T27" s="56"/>
      <c r="U27" s="57"/>
      <c r="V27" s="54"/>
      <c r="W27" s="58">
        <f t="shared" si="3"/>
        <v>0</v>
      </c>
      <c r="X27" s="59"/>
      <c r="Y27" s="60"/>
      <c r="Z27" s="53"/>
      <c r="AA27" s="53"/>
      <c r="AB27" s="54"/>
      <c r="AC27" s="61">
        <f t="shared" si="4"/>
        <v>0</v>
      </c>
      <c r="AD27" s="56"/>
      <c r="AE27" s="56"/>
      <c r="AF27" s="62"/>
      <c r="AG27" s="58">
        <f t="shared" si="5"/>
        <v>0</v>
      </c>
      <c r="AH27" s="59"/>
      <c r="AI27" s="68">
        <f t="shared" si="6"/>
        <v>0</v>
      </c>
      <c r="AJ27" s="69"/>
      <c r="AK27" s="70">
        <f t="shared" si="7"/>
        <v>0</v>
      </c>
      <c r="AL27" s="71"/>
      <c r="AM27" s="23"/>
    </row>
    <row r="28" spans="1:39" ht="14.25" x14ac:dyDescent="0.2">
      <c r="A28" s="1" t="s">
        <v>47</v>
      </c>
      <c r="B28" s="2" t="s">
        <v>108</v>
      </c>
      <c r="C28" s="67">
        <f>C27+1</f>
        <v>5</v>
      </c>
      <c r="D28" s="41"/>
      <c r="E28" s="42"/>
      <c r="F28" s="43"/>
      <c r="G28" s="44"/>
      <c r="H28" s="45"/>
      <c r="I28" s="46"/>
      <c r="J28" s="47"/>
      <c r="K28" s="48"/>
      <c r="L28" s="49">
        <f t="shared" si="0"/>
        <v>0</v>
      </c>
      <c r="M28" s="50"/>
      <c r="N28" s="51">
        <f t="shared" si="1"/>
        <v>0</v>
      </c>
      <c r="O28" s="52"/>
      <c r="P28" s="53"/>
      <c r="Q28" s="53"/>
      <c r="R28" s="54"/>
      <c r="S28" s="55">
        <f t="shared" si="2"/>
        <v>0</v>
      </c>
      <c r="T28" s="56"/>
      <c r="U28" s="57"/>
      <c r="V28" s="54"/>
      <c r="W28" s="58">
        <f t="shared" si="3"/>
        <v>0</v>
      </c>
      <c r="X28" s="59"/>
      <c r="Y28" s="60"/>
      <c r="Z28" s="53"/>
      <c r="AA28" s="53"/>
      <c r="AB28" s="54"/>
      <c r="AC28" s="61">
        <f t="shared" si="4"/>
        <v>0</v>
      </c>
      <c r="AD28" s="56"/>
      <c r="AE28" s="56"/>
      <c r="AF28" s="62"/>
      <c r="AG28" s="58">
        <f t="shared" si="5"/>
        <v>0</v>
      </c>
      <c r="AH28" s="59"/>
      <c r="AI28" s="68">
        <f t="shared" si="6"/>
        <v>0</v>
      </c>
      <c r="AJ28" s="69"/>
      <c r="AK28" s="70">
        <f t="shared" si="7"/>
        <v>0</v>
      </c>
      <c r="AL28" s="71"/>
      <c r="AM28" s="23"/>
    </row>
    <row r="29" spans="1:39" ht="15" thickBot="1" x14ac:dyDescent="0.25">
      <c r="A29" s="1" t="s">
        <v>47</v>
      </c>
      <c r="B29" s="2" t="s">
        <v>108</v>
      </c>
      <c r="C29" s="67">
        <f>C28+1</f>
        <v>6</v>
      </c>
      <c r="D29" s="41"/>
      <c r="E29" s="42"/>
      <c r="F29" s="43"/>
      <c r="G29" s="44"/>
      <c r="H29" s="45"/>
      <c r="I29" s="46"/>
      <c r="J29" s="47"/>
      <c r="K29" s="48"/>
      <c r="L29" s="49">
        <f t="shared" si="0"/>
        <v>0</v>
      </c>
      <c r="M29" s="50"/>
      <c r="N29" s="51">
        <f t="shared" si="1"/>
        <v>0</v>
      </c>
      <c r="O29" s="52"/>
      <c r="P29" s="53"/>
      <c r="Q29" s="53"/>
      <c r="R29" s="54"/>
      <c r="S29" s="55">
        <f t="shared" si="2"/>
        <v>0</v>
      </c>
      <c r="T29" s="56"/>
      <c r="U29" s="57"/>
      <c r="V29" s="54"/>
      <c r="W29" s="58">
        <f t="shared" si="3"/>
        <v>0</v>
      </c>
      <c r="X29" s="59"/>
      <c r="Y29" s="60"/>
      <c r="Z29" s="53"/>
      <c r="AA29" s="53"/>
      <c r="AB29" s="54"/>
      <c r="AC29" s="61">
        <f t="shared" si="4"/>
        <v>0</v>
      </c>
      <c r="AD29" s="56"/>
      <c r="AE29" s="56"/>
      <c r="AF29" s="62"/>
      <c r="AG29" s="58">
        <f t="shared" si="5"/>
        <v>0</v>
      </c>
      <c r="AH29" s="59"/>
      <c r="AI29" s="68">
        <f t="shared" si="6"/>
        <v>0</v>
      </c>
      <c r="AJ29" s="69"/>
      <c r="AK29" s="70">
        <f t="shared" si="7"/>
        <v>0</v>
      </c>
      <c r="AL29" s="71"/>
      <c r="AM29" s="23"/>
    </row>
    <row r="30" spans="1:39" ht="14.25" hidden="1" x14ac:dyDescent="0.2">
      <c r="A30" s="72"/>
      <c r="B30" s="73"/>
      <c r="C30" s="74"/>
      <c r="D30" s="75"/>
      <c r="E30" s="76"/>
      <c r="F30" s="77"/>
      <c r="G30" s="78"/>
      <c r="H30" s="79"/>
      <c r="I30" s="80"/>
      <c r="J30" s="81"/>
      <c r="K30" s="82"/>
      <c r="L30" s="83"/>
      <c r="M30" s="84"/>
      <c r="N30" s="85"/>
      <c r="O30" s="86"/>
      <c r="P30" s="87"/>
      <c r="Q30" s="87"/>
      <c r="R30" s="88"/>
      <c r="S30" s="89"/>
      <c r="T30" s="83"/>
      <c r="U30" s="89"/>
      <c r="V30" s="88"/>
      <c r="W30" s="90"/>
      <c r="X30" s="91"/>
      <c r="Y30" s="92"/>
      <c r="Z30" s="87"/>
      <c r="AA30" s="87"/>
      <c r="AB30" s="88"/>
      <c r="AC30" s="87"/>
      <c r="AD30" s="83"/>
      <c r="AE30" s="83"/>
      <c r="AF30" s="93"/>
      <c r="AG30" s="90"/>
      <c r="AH30" s="91"/>
      <c r="AI30" s="94"/>
      <c r="AJ30" s="95"/>
      <c r="AK30" s="96"/>
      <c r="AL30" s="97"/>
      <c r="AM30" s="23"/>
    </row>
    <row r="31" spans="1:39" ht="15" hidden="1" thickBot="1" x14ac:dyDescent="0.25">
      <c r="A31" s="1" t="s">
        <v>47</v>
      </c>
      <c r="B31" s="2" t="s">
        <v>108</v>
      </c>
      <c r="C31" s="67">
        <f>C30+1</f>
        <v>1</v>
      </c>
      <c r="D31" s="41"/>
      <c r="E31" s="42"/>
      <c r="F31" s="43"/>
      <c r="G31" s="44"/>
      <c r="H31" s="45"/>
      <c r="I31" s="46"/>
      <c r="J31" s="47"/>
      <c r="K31" s="48"/>
      <c r="L31" s="49">
        <f>ROUND(J31*K31,2)</f>
        <v>0</v>
      </c>
      <c r="M31" s="50"/>
      <c r="N31" s="51">
        <f>ROUND(L31*(1-M31),2)</f>
        <v>0</v>
      </c>
      <c r="O31" s="52"/>
      <c r="P31" s="53"/>
      <c r="Q31" s="53"/>
      <c r="R31" s="54"/>
      <c r="S31" s="55">
        <f>ROUND((J31-P31)*(K31-Q31)*(1-M31-R31),2)</f>
        <v>0</v>
      </c>
      <c r="T31" s="56"/>
      <c r="U31" s="57"/>
      <c r="V31" s="54"/>
      <c r="W31" s="58">
        <f>ROUND((J31-P31-T31)*(K31-Q31-U31)*(1-M31-R31-V31),2)</f>
        <v>0</v>
      </c>
      <c r="X31" s="59"/>
      <c r="Y31" s="60"/>
      <c r="Z31" s="53"/>
      <c r="AA31" s="53"/>
      <c r="AB31" s="54"/>
      <c r="AC31" s="61">
        <f>ROUND((J31-P31-T31-Z31)*(K31-Q31-U31-AA31)*(1-M31-R31-V31-AB31),2)</f>
        <v>0</v>
      </c>
      <c r="AD31" s="56"/>
      <c r="AE31" s="56"/>
      <c r="AF31" s="62"/>
      <c r="AG31" s="58">
        <f>ROUND((J31-P31-T31-Z31-AD31)*(K31-Q31-U31-AA31-AE31)*(1-M31-R31-V31-AB31-AF31),2)</f>
        <v>0</v>
      </c>
      <c r="AH31" s="59"/>
      <c r="AI31" s="68">
        <f>AG31</f>
        <v>0</v>
      </c>
      <c r="AJ31" s="69"/>
      <c r="AK31" s="70">
        <f>AI31*AJ31</f>
        <v>0</v>
      </c>
      <c r="AL31" s="71"/>
      <c r="AM31" s="23"/>
    </row>
    <row r="32" spans="1:39" ht="15" hidden="1" thickBot="1" x14ac:dyDescent="0.25">
      <c r="A32" s="72" t="s">
        <v>60</v>
      </c>
      <c r="B32" s="73" t="s">
        <v>109</v>
      </c>
      <c r="C32" s="74">
        <f>C31+1</f>
        <v>2</v>
      </c>
      <c r="D32" s="75"/>
      <c r="E32" s="76"/>
      <c r="F32" s="77" t="s">
        <v>110</v>
      </c>
      <c r="G32" s="78"/>
      <c r="H32" s="79"/>
      <c r="I32" s="80"/>
      <c r="J32" s="81"/>
      <c r="K32" s="82"/>
      <c r="L32" s="83">
        <f>J32*K32</f>
        <v>0</v>
      </c>
      <c r="M32" s="84"/>
      <c r="N32" s="85">
        <f>L32*(1-M32)</f>
        <v>0</v>
      </c>
      <c r="O32" s="86"/>
      <c r="P32" s="87"/>
      <c r="Q32" s="87"/>
      <c r="R32" s="88"/>
      <c r="S32" s="89">
        <f>(J32-P32)*(K32-Q32)*(1-M32-R32)</f>
        <v>0</v>
      </c>
      <c r="T32" s="83"/>
      <c r="U32" s="89"/>
      <c r="V32" s="88"/>
      <c r="W32" s="90">
        <f>(J32-P32-T32)*(K32-Q32-U32)*(1-M32-R32-V32)</f>
        <v>0</v>
      </c>
      <c r="X32" s="91"/>
      <c r="Y32" s="92"/>
      <c r="Z32" s="87"/>
      <c r="AA32" s="87"/>
      <c r="AB32" s="88"/>
      <c r="AC32" s="87">
        <f>ROUND((J32-P32-T32-Z32)*(K32-Q32-U32-AA32)*(1-M32-R32-V32-AB32),2)</f>
        <v>0</v>
      </c>
      <c r="AD32" s="83"/>
      <c r="AE32" s="83"/>
      <c r="AF32" s="93"/>
      <c r="AG32" s="90">
        <f>(J32-P32-T32-Z32-AD32)*(K32-Q32-U32-AA32-AE32)*(1-M32-R32-V32-AB32-AF32)</f>
        <v>0</v>
      </c>
      <c r="AH32" s="91"/>
      <c r="AI32" s="98">
        <f>AG32</f>
        <v>0</v>
      </c>
      <c r="AJ32" s="99"/>
      <c r="AK32" s="100">
        <f>AI32*AJ32</f>
        <v>0</v>
      </c>
      <c r="AL32" s="101"/>
      <c r="AM32" s="23"/>
    </row>
    <row r="33" spans="1:38" ht="15" customHeight="1" thickBot="1" x14ac:dyDescent="0.25">
      <c r="A33" s="1" t="s">
        <v>47</v>
      </c>
      <c r="B33" s="2"/>
      <c r="C33" s="102"/>
      <c r="D33" s="102"/>
      <c r="E33" s="102"/>
      <c r="F33" s="102"/>
      <c r="G33" s="102"/>
      <c r="H33" s="102"/>
      <c r="I33" s="102"/>
      <c r="J33" s="102"/>
      <c r="K33" s="103" t="s">
        <v>111</v>
      </c>
      <c r="L33" s="104">
        <f>SUM(L24:L32)</f>
        <v>0</v>
      </c>
      <c r="M33" s="102"/>
      <c r="N33" s="105">
        <f>SUM(N24:N32)</f>
        <v>0</v>
      </c>
      <c r="O33" s="106"/>
      <c r="P33" s="102"/>
      <c r="Q33" s="102"/>
      <c r="R33" s="102"/>
      <c r="S33" s="107">
        <f>SUM(S24:S32)</f>
        <v>0</v>
      </c>
      <c r="T33" s="102"/>
      <c r="U33" s="102"/>
      <c r="V33" s="102"/>
      <c r="W33" s="107">
        <f>SUM(W24:W32)</f>
        <v>0</v>
      </c>
      <c r="X33" s="102"/>
      <c r="Y33" s="102"/>
      <c r="Z33" s="102"/>
      <c r="AA33" s="102"/>
      <c r="AB33" s="102"/>
      <c r="AC33" s="107">
        <f>SUM(AC24:AC32)</f>
        <v>0</v>
      </c>
      <c r="AD33" s="102"/>
      <c r="AE33" s="102"/>
      <c r="AF33" s="102"/>
      <c r="AG33" s="107">
        <f>SUM(AG24:AG32)</f>
        <v>0</v>
      </c>
      <c r="AH33" s="102"/>
      <c r="AI33" s="108"/>
      <c r="AJ33" s="108"/>
      <c r="AK33" s="109">
        <f>SUM(AK24:AK32)</f>
        <v>0</v>
      </c>
      <c r="AL33" s="108"/>
    </row>
    <row r="34" spans="1:38" ht="12.75" customHeight="1" x14ac:dyDescent="0.2">
      <c r="A34" s="2" t="s">
        <v>112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8" ht="12.75" customHeight="1" x14ac:dyDescent="0.2">
      <c r="A35" s="2" t="s">
        <v>112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8" ht="12.75" customHeight="1" x14ac:dyDescent="0.2">
      <c r="A36" s="2" t="s">
        <v>112</v>
      </c>
      <c r="B36" s="2"/>
      <c r="C36" s="110" t="s">
        <v>113</v>
      </c>
      <c r="D36" s="110"/>
      <c r="E36" s="110"/>
      <c r="F36" s="110"/>
      <c r="G36" s="111"/>
      <c r="H36" s="111"/>
      <c r="I36" s="111"/>
      <c r="J36" s="111"/>
      <c r="K36" s="111"/>
      <c r="L36" s="111"/>
      <c r="M36" s="111"/>
      <c r="N36" s="111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8" ht="12.75" customHeight="1" x14ac:dyDescent="0.2">
      <c r="A37" s="2" t="s">
        <v>112</v>
      </c>
      <c r="B37" s="2"/>
      <c r="C37" s="2"/>
      <c r="D37" s="110"/>
      <c r="E37" s="110"/>
      <c r="F37" s="110"/>
      <c r="G37" s="111"/>
      <c r="H37" s="111"/>
      <c r="I37" s="111"/>
      <c r="J37" s="111"/>
      <c r="K37" s="111"/>
      <c r="L37" s="111"/>
      <c r="M37" s="111"/>
      <c r="N37" s="111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8" ht="14.25" customHeight="1" x14ac:dyDescent="0.2">
      <c r="A38" s="2" t="s">
        <v>112</v>
      </c>
      <c r="B38" s="2"/>
      <c r="C38" s="111"/>
      <c r="D38" s="111"/>
      <c r="E38" s="111"/>
      <c r="F38" s="110"/>
      <c r="G38" s="111"/>
      <c r="H38" s="111"/>
      <c r="I38" s="111"/>
      <c r="J38" s="111"/>
      <c r="K38" s="111"/>
      <c r="L38" s="111"/>
      <c r="M38" s="111"/>
      <c r="N38" s="11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8" ht="14.25" customHeight="1" x14ac:dyDescent="0.2">
      <c r="A39" s="2" t="s">
        <v>112</v>
      </c>
      <c r="B39" s="2"/>
      <c r="C39" s="123"/>
      <c r="D39" s="123"/>
      <c r="E39" s="123"/>
      <c r="F39" s="1"/>
      <c r="G39" s="123"/>
      <c r="H39" s="123"/>
      <c r="I39" s="123"/>
      <c r="J39" s="123"/>
      <c r="K39" s="123"/>
      <c r="L39" s="123"/>
      <c r="M39" s="123"/>
      <c r="N39" s="12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8" ht="14.25" customHeight="1" x14ac:dyDescent="0.2">
      <c r="A40" s="2" t="s">
        <v>112</v>
      </c>
      <c r="B40" s="2"/>
      <c r="C40" s="116" t="s">
        <v>114</v>
      </c>
      <c r="D40" s="116"/>
      <c r="E40" s="116"/>
      <c r="F40" s="1"/>
      <c r="G40" s="116" t="s">
        <v>115</v>
      </c>
      <c r="H40" s="116"/>
      <c r="I40" s="116"/>
      <c r="J40" s="116"/>
      <c r="K40" s="116"/>
      <c r="L40" s="116"/>
      <c r="M40" s="116"/>
      <c r="N40" s="116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sheetProtection password="C749" sheet="1" objects="1" scenarios="1"/>
  <mergeCells count="24">
    <mergeCell ref="AI22:AL22"/>
    <mergeCell ref="C1:N1"/>
    <mergeCell ref="C3:E3"/>
    <mergeCell ref="F3:G3"/>
    <mergeCell ref="C5:E5"/>
    <mergeCell ref="F5:G5"/>
    <mergeCell ref="C18:G18"/>
    <mergeCell ref="F10:G10"/>
    <mergeCell ref="Z22:AH22"/>
    <mergeCell ref="C7:E7"/>
    <mergeCell ref="F7:G7"/>
    <mergeCell ref="C12:E12"/>
    <mergeCell ref="F12:G12"/>
    <mergeCell ref="O22:X22"/>
    <mergeCell ref="C9:E9"/>
    <mergeCell ref="F9:G9"/>
    <mergeCell ref="C10:E10"/>
    <mergeCell ref="C15:E15"/>
    <mergeCell ref="C40:E40"/>
    <mergeCell ref="G40:N40"/>
    <mergeCell ref="C16:E16"/>
    <mergeCell ref="C22:N22"/>
    <mergeCell ref="C39:E39"/>
    <mergeCell ref="G39:N39"/>
  </mergeCells>
  <phoneticPr fontId="0" type="noConversion"/>
  <conditionalFormatting sqref="S33 AC33">
    <cfRule type="cellIs" dxfId="31" priority="1" stopIfTrue="1" operator="notBetween">
      <formula>0</formula>
      <formula>$N33</formula>
    </cfRule>
  </conditionalFormatting>
  <conditionalFormatting sqref="W33">
    <cfRule type="cellIs" dxfId="30" priority="2" stopIfTrue="1" operator="notBetween">
      <formula>0</formula>
      <formula>$S33</formula>
    </cfRule>
  </conditionalFormatting>
  <conditionalFormatting sqref="AG33">
    <cfRule type="cellIs" dxfId="29" priority="3" stopIfTrue="1" operator="notBetween">
      <formula>0</formula>
      <formula>$AC33</formula>
    </cfRule>
  </conditionalFormatting>
  <conditionalFormatting sqref="T24:V32 AD24:AF32 X24:AB32 AH24:AH32 C24:C32 E24:R32 D32">
    <cfRule type="expression" dxfId="28" priority="4" stopIfTrue="1">
      <formula>NOT(ISBLANK($Y24))</formula>
    </cfRule>
  </conditionalFormatting>
  <conditionalFormatting sqref="S24:S32 AC24:AC32">
    <cfRule type="cellIs" dxfId="27" priority="5" stopIfTrue="1" operator="notBetween">
      <formula>0</formula>
      <formula>$N24</formula>
    </cfRule>
    <cfRule type="expression" dxfId="26" priority="6" stopIfTrue="1">
      <formula>NOT(ISBLANK($Y24))</formula>
    </cfRule>
  </conditionalFormatting>
  <conditionalFormatting sqref="W24:W32">
    <cfRule type="cellIs" dxfId="25" priority="7" stopIfTrue="1" operator="notBetween">
      <formula>0</formula>
      <formula>$S24</formula>
    </cfRule>
    <cfRule type="expression" dxfId="24" priority="8" stopIfTrue="1">
      <formula>NOT(ISBLANK($Y24))</formula>
    </cfRule>
  </conditionalFormatting>
  <conditionalFormatting sqref="AG24:AG32">
    <cfRule type="cellIs" dxfId="23" priority="9" stopIfTrue="1" operator="notBetween">
      <formula>0</formula>
      <formula>$AC24</formula>
    </cfRule>
    <cfRule type="expression" dxfId="22" priority="10" stopIfTrue="1">
      <formula>NOT(ISBLANK($Y24))</formula>
    </cfRule>
  </conditionalFormatting>
  <conditionalFormatting sqref="D24:D29 D31">
    <cfRule type="expression" dxfId="21" priority="11" stopIfTrue="1">
      <formula>AND(NOT(ISBLANK($Y24)),OR(D24&lt;F$16,D24&gt;G$16))</formula>
    </cfRule>
    <cfRule type="cellIs" dxfId="20" priority="12" stopIfTrue="1" operator="notBetween">
      <formula>$F$16</formula>
      <formula>$G$16</formula>
    </cfRule>
    <cfRule type="expression" dxfId="19" priority="13" stopIfTrue="1">
      <formula>"NICHT(ISTLEER($Y24))"</formula>
    </cfRule>
  </conditionalFormatting>
  <conditionalFormatting sqref="AI24:AI32">
    <cfRule type="expression" dxfId="18" priority="14" stopIfTrue="1">
      <formula>IF(AND(AI24 &lt;&gt;#REF!),NOT(ISBLANK(AI24)))</formula>
    </cfRule>
  </conditionalFormatting>
  <conditionalFormatting sqref="F16 C17:F17 F19">
    <cfRule type="cellIs" dxfId="17" priority="15" stopIfTrue="1" operator="greaterThan">
      <formula>$G$16</formula>
    </cfRule>
  </conditionalFormatting>
  <conditionalFormatting sqref="G16:G17 G19">
    <cfRule type="cellIs" dxfId="16" priority="16" stopIfTrue="1" operator="lessThan">
      <formula>$F$16</formula>
    </cfRule>
  </conditionalFormatting>
  <dataValidations count="3">
    <dataValidation type="date" allowBlank="1" showInputMessage="1" showErrorMessage="1" errorTitle="Fehler" error="Das Datum muss zwischen 1.1.2014 und 30.06.2023 liegen" sqref="F16:G16" xr:uid="{00000000-0002-0000-0000-000000000000}">
      <formula1>41640</formula1>
      <formula2>45107</formula2>
    </dataValidation>
    <dataValidation type="date" allowBlank="1" showInputMessage="1" showErrorMessage="1" errorTitle="Fehler" error="Das Datum muss zwischen 1.1.2014 und 31.12.2023 liegen" sqref="F17:G17 F19:G19" xr:uid="{00000000-0002-0000-0000-000001000000}">
      <formula1>41640</formula1>
      <formula2>45291</formula2>
    </dataValidation>
    <dataValidation type="list" allowBlank="1" showInputMessage="1" showErrorMessage="1" sqref="I24:I32" xr:uid="{00000000-0002-0000-0000-000002000000}">
      <formula1>gblUnits_ItemUnits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>
    <oddFooter>&amp;CVersion 13 / Feb. 2021&amp;RSeite &amp;P von &amp;N&amp;LStandardkosten</oddFooter>
  </headerFooter>
  <customProperties>
    <customPr name="TemplateSheet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5" name="Button_AddReceipt">
              <controlPr defaultSize="0" print="0" autoFill="0" autoPict="0" macro="[0]!StdCost_InsertReceiptLine_OnClick">
                <anchor moveWithCells="1">
                  <from>
                    <xdr:col>4</xdr:col>
                    <xdr:colOff>504825</xdr:colOff>
                    <xdr:row>21</xdr:row>
                    <xdr:rowOff>57150</xdr:rowOff>
                  </from>
                  <to>
                    <xdr:col>5</xdr:col>
                    <xdr:colOff>9525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Button_DelReceipt">
              <controlPr defaultSize="0" print="0" autoFill="0" autoPict="0" macro="[0]!StdCost_DeleteReceiptLine_OnClick">
                <anchor moveWithCells="1">
                  <from>
                    <xdr:col>5</xdr:col>
                    <xdr:colOff>238125</xdr:colOff>
                    <xdr:row>21</xdr:row>
                    <xdr:rowOff>57150</xdr:rowOff>
                  </from>
                  <to>
                    <xdr:col>5</xdr:col>
                    <xdr:colOff>1533525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Button_EraseAll">
              <controlPr defaultSize="0" print="0" autoFill="0" autoPict="0" macro="[0]!StdCost_EraseAllData">
                <anchor moveWithCells="1">
                  <from>
                    <xdr:col>7</xdr:col>
                    <xdr:colOff>171450</xdr:colOff>
                    <xdr:row>2</xdr:row>
                    <xdr:rowOff>9525</xdr:rowOff>
                  </from>
                  <to>
                    <xdr:col>8</xdr:col>
                    <xdr:colOff>104775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Button_SelectModeVWKPrint">
              <controlPr defaultSize="0" print="0" autoFill="0" autoPict="0" macro="[0]!StdCost_SelectViewModeVWKPrint_OnClick">
                <anchor moveWithCells="1">
                  <from>
                    <xdr:col>4</xdr:col>
                    <xdr:colOff>1047750</xdr:colOff>
                    <xdr:row>17</xdr:row>
                    <xdr:rowOff>238125</xdr:rowOff>
                  </from>
                  <to>
                    <xdr:col>5</xdr:col>
                    <xdr:colOff>152400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Button_SelectModeVWKFull">
              <controlPr defaultSize="0" print="0" autoFill="0" autoPict="0" macro="[0]!StdCost_SelectViewModeVWKAll_OnClick">
                <anchor moveWithCells="1">
                  <from>
                    <xdr:col>4</xdr:col>
                    <xdr:colOff>19050</xdr:colOff>
                    <xdr:row>17</xdr:row>
                    <xdr:rowOff>238125</xdr:rowOff>
                  </from>
                  <to>
                    <xdr:col>4</xdr:col>
                    <xdr:colOff>914400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Button_SelectModeVOKPrint">
              <controlPr defaultSize="0" print="0" autoFill="0" autoPict="0" macro="[0]!StdCost_SelectViewModeVOKPrint_OnClick">
                <anchor moveWithCells="1">
                  <from>
                    <xdr:col>6</xdr:col>
                    <xdr:colOff>371475</xdr:colOff>
                    <xdr:row>17</xdr:row>
                    <xdr:rowOff>238125</xdr:rowOff>
                  </from>
                  <to>
                    <xdr:col>6</xdr:col>
                    <xdr:colOff>1266825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Button_SelectModeVOKFull">
              <controlPr defaultSize="0" print="0" autoFill="0" autoPict="0" macro="[0]!StdCost_SelectViewModeVOKAll_OnClick">
                <anchor moveWithCells="1">
                  <from>
                    <xdr:col>5</xdr:col>
                    <xdr:colOff>1028700</xdr:colOff>
                    <xdr:row>17</xdr:row>
                    <xdr:rowOff>238125</xdr:rowOff>
                  </from>
                  <to>
                    <xdr:col>6</xdr:col>
                    <xdr:colOff>142875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Button_UnlockAll">
              <controlPr defaultSize="0" print="0" autoFill="0" autoPict="0" macro="[0]!UnprotectAllSheets">
                <anchor moveWithCells="1">
                  <from>
                    <xdr:col>8</xdr:col>
                    <xdr:colOff>381000</xdr:colOff>
                    <xdr:row>2</xdr:row>
                    <xdr:rowOff>9525</xdr:rowOff>
                  </from>
                  <to>
                    <xdr:col>9</xdr:col>
                    <xdr:colOff>314325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Button_SelectModeUser">
              <controlPr defaultSize="0" print="0" autoFill="0" autoPict="0" macro="[0]!StdCost_SelectViewModeUser_OnClick">
                <anchor moveWithCells="1">
                  <from>
                    <xdr:col>2</xdr:col>
                    <xdr:colOff>190500</xdr:colOff>
                    <xdr:row>17</xdr:row>
                    <xdr:rowOff>238125</xdr:rowOff>
                  </from>
                  <to>
                    <xdr:col>3</xdr:col>
                    <xdr:colOff>428625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Button_LockAll">
              <controlPr defaultSize="0" print="0" autoFill="0" autoPict="0" macro="[0]!ProtectAllSheets">
                <anchor moveWithCells="1">
                  <from>
                    <xdr:col>8</xdr:col>
                    <xdr:colOff>381000</xdr:colOff>
                    <xdr:row>6</xdr:row>
                    <xdr:rowOff>9525</xdr:rowOff>
                  </from>
                  <to>
                    <xdr:col>9</xdr:col>
                    <xdr:colOff>314325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Button_DuplicateSheet">
              <controlPr defaultSize="0" print="0" autoFill="0" autoPict="0" macro="[0]!DuplicateStdCostUserSheet_OnClick">
                <anchor moveWithCells="1">
                  <from>
                    <xdr:col>7</xdr:col>
                    <xdr:colOff>171450</xdr:colOff>
                    <xdr:row>6</xdr:row>
                    <xdr:rowOff>9525</xdr:rowOff>
                  </from>
                  <to>
                    <xdr:col>8</xdr:col>
                    <xdr:colOff>104775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Button_AddMultipleReceipts">
              <controlPr defaultSize="0" print="0" autoFill="0" autoPict="0" macro="[0]!StdCost_InsertMultipleReceiptLines_OnClick">
                <anchor moveWithCells="1">
                  <from>
                    <xdr:col>6</xdr:col>
                    <xdr:colOff>0</xdr:colOff>
                    <xdr:row>21</xdr:row>
                    <xdr:rowOff>57150</xdr:rowOff>
                  </from>
                  <to>
                    <xdr:col>6</xdr:col>
                    <xdr:colOff>1295400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RadioButton_TaxDeductEnable">
              <controlPr defaultSize="0" autoFill="0" autoLine="0" autoPict="0" macro="[0]!StdCost_RadioButton_TaxDeduct_OnClick">
                <anchor moveWithCells="1">
                  <from>
                    <xdr:col>6</xdr:col>
                    <xdr:colOff>190500</xdr:colOff>
                    <xdr:row>10</xdr:row>
                    <xdr:rowOff>76200</xdr:rowOff>
                  </from>
                  <to>
                    <xdr:col>6</xdr:col>
                    <xdr:colOff>561975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RadioButton_TaxDeductDisable">
              <controlPr defaultSize="0" autoFill="0" autoLine="0" autoPict="0" macro="[0]!StdCost_RadioButton_TaxDeduct_OnClick">
                <anchor moveWithCells="1">
                  <from>
                    <xdr:col>6</xdr:col>
                    <xdr:colOff>676275</xdr:colOff>
                    <xdr:row>10</xdr:row>
                    <xdr:rowOff>76200</xdr:rowOff>
                  </from>
                  <to>
                    <xdr:col>6</xdr:col>
                    <xdr:colOff>1219200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Button_RemoveMacros">
              <controlPr defaultSize="0" print="0" autoFill="0" autoPict="0" macro="[0]!StdCost_RemoveMacros_OnClick">
                <anchor moveWithCells="1">
                  <from>
                    <xdr:col>7</xdr:col>
                    <xdr:colOff>171450</xdr:colOff>
                    <xdr:row>11</xdr:row>
                    <xdr:rowOff>0</xdr:rowOff>
                  </from>
                  <to>
                    <xdr:col>8</xdr:col>
                    <xdr:colOff>104775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Button_ExportToLEW">
              <controlPr defaultSize="0" print="0" autoFill="0" autoPict="0" macro="[0]!StdCost_ExportToLEW_OnClick">
                <anchor moveWithCells="1">
                  <from>
                    <xdr:col>7</xdr:col>
                    <xdr:colOff>171450</xdr:colOff>
                    <xdr:row>15</xdr:row>
                    <xdr:rowOff>76200</xdr:rowOff>
                  </from>
                  <to>
                    <xdr:col>8</xdr:col>
                    <xdr:colOff>104775</xdr:colOff>
                    <xdr:row>17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Standardkosten">
    <pageSetUpPr autoPageBreaks="0"/>
  </sheetPr>
  <dimension ref="A1:AM40"/>
  <sheetViews>
    <sheetView showGridLines="0" topLeftCell="C1" zoomScaleNormal="100" workbookViewId="0">
      <selection sqref="A1:B65536"/>
    </sheetView>
  </sheetViews>
  <sheetFormatPr baseColWidth="10" defaultRowHeight="12.75" x14ac:dyDescent="0.2"/>
  <cols>
    <col min="1" max="2" width="11.42578125" hidden="1" customWidth="1"/>
    <col min="3" max="3" width="9.85546875" customWidth="1"/>
    <col min="5" max="5" width="26.85546875" customWidth="1"/>
    <col min="6" max="6" width="26.7109375" customWidth="1"/>
    <col min="7" max="7" width="27" customWidth="1"/>
    <col min="8" max="14" width="17.140625" customWidth="1"/>
    <col min="15" max="21" width="17.140625" hidden="1" customWidth="1"/>
    <col min="22" max="22" width="21.28515625" hidden="1" customWidth="1"/>
    <col min="23" max="23" width="17.140625" hidden="1" customWidth="1"/>
    <col min="24" max="24" width="33.42578125" hidden="1" customWidth="1"/>
    <col min="25" max="25" width="28.5703125" hidden="1" customWidth="1"/>
    <col min="26" max="28" width="17.140625" hidden="1" customWidth="1"/>
    <col min="29" max="29" width="18.85546875" hidden="1" customWidth="1"/>
    <col min="30" max="33" width="17.140625" hidden="1" customWidth="1"/>
    <col min="34" max="34" width="28.5703125" hidden="1" customWidth="1"/>
    <col min="35" max="37" width="17.140625" hidden="1" customWidth="1"/>
    <col min="38" max="38" width="28.5703125" hidden="1" customWidth="1"/>
    <col min="39" max="39" width="11.42578125" hidden="1" customWidth="1"/>
  </cols>
  <sheetData>
    <row r="1" spans="1:34" ht="21.75" customHeight="1" x14ac:dyDescent="0.35">
      <c r="A1" s="1" t="s">
        <v>47</v>
      </c>
      <c r="B1" s="2"/>
      <c r="C1" s="126" t="s">
        <v>48</v>
      </c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4.25" customHeight="1" x14ac:dyDescent="0.25">
      <c r="A2" s="1" t="s">
        <v>47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 t="s">
        <v>49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6.5" customHeight="1" x14ac:dyDescent="0.2">
      <c r="A3" s="1" t="s">
        <v>47</v>
      </c>
      <c r="B3" s="2"/>
      <c r="C3" s="127" t="s">
        <v>50</v>
      </c>
      <c r="D3" s="128"/>
      <c r="E3" s="128"/>
      <c r="F3" s="129"/>
      <c r="G3" s="13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6.75" customHeight="1" x14ac:dyDescent="0.25">
      <c r="A4" s="1" t="s">
        <v>47</v>
      </c>
      <c r="B4" s="2"/>
      <c r="C4" s="3"/>
      <c r="D4" s="3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16.5" customHeight="1" x14ac:dyDescent="0.2">
      <c r="A5" s="1" t="s">
        <v>47</v>
      </c>
      <c r="B5" s="2"/>
      <c r="C5" s="127" t="s">
        <v>51</v>
      </c>
      <c r="D5" s="128"/>
      <c r="E5" s="128"/>
      <c r="F5" s="129"/>
      <c r="G5" s="130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6.75" customHeight="1" x14ac:dyDescent="0.25">
      <c r="A6" s="1" t="s">
        <v>47</v>
      </c>
      <c r="B6" s="2"/>
      <c r="C6" s="3"/>
      <c r="D6" s="3"/>
      <c r="E6" s="5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16.5" customHeight="1" x14ac:dyDescent="0.2">
      <c r="A7" s="1" t="s">
        <v>47</v>
      </c>
      <c r="B7" s="2"/>
      <c r="C7" s="127" t="s">
        <v>52</v>
      </c>
      <c r="D7" s="128"/>
      <c r="E7" s="128"/>
      <c r="F7" s="129"/>
      <c r="G7" s="130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6.75" customHeight="1" x14ac:dyDescent="0.2">
      <c r="A8" s="1" t="s">
        <v>47</v>
      </c>
      <c r="B8" s="2"/>
      <c r="C8" s="6"/>
      <c r="D8" s="6"/>
      <c r="E8" s="6"/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6.5" customHeight="1" x14ac:dyDescent="0.2">
      <c r="A9" s="1" t="s">
        <v>47</v>
      </c>
      <c r="B9" s="2"/>
      <c r="C9" s="127" t="s">
        <v>53</v>
      </c>
      <c r="D9" s="128"/>
      <c r="E9" s="128"/>
      <c r="F9" s="129"/>
      <c r="G9" s="130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16.5" hidden="1" customHeight="1" x14ac:dyDescent="0.2">
      <c r="A10" s="1"/>
      <c r="B10" s="2"/>
      <c r="C10" s="112"/>
      <c r="D10" s="112"/>
      <c r="E10" s="112"/>
      <c r="F10" s="134"/>
      <c r="G10" s="13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6.75" customHeight="1" x14ac:dyDescent="0.2">
      <c r="A11" s="1" t="s">
        <v>47</v>
      </c>
      <c r="B11" s="2"/>
      <c r="C11" s="6"/>
      <c r="D11" s="6"/>
      <c r="E11" s="6"/>
      <c r="F11" s="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16.5" customHeight="1" x14ac:dyDescent="0.2">
      <c r="A12" s="1" t="s">
        <v>47</v>
      </c>
      <c r="B12" s="2"/>
      <c r="C12" s="127" t="s">
        <v>54</v>
      </c>
      <c r="D12" s="128"/>
      <c r="E12" s="128"/>
      <c r="F12" s="138" t="str">
        <f>F13</f>
        <v>Ja</v>
      </c>
      <c r="G12" s="139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ht="16.5" hidden="1" customHeight="1" x14ac:dyDescent="0.2">
      <c r="A13" s="1"/>
      <c r="B13" s="2"/>
      <c r="C13" s="7"/>
      <c r="D13" s="7"/>
      <c r="E13" s="7"/>
      <c r="F13" s="8" t="str">
        <f>IF(G13=1,"Ja","Nein")</f>
        <v>Ja</v>
      </c>
      <c r="G13" s="9">
        <v>1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6.75" customHeight="1" x14ac:dyDescent="0.2">
      <c r="A14" s="1" t="s">
        <v>47</v>
      </c>
      <c r="B14" s="2"/>
      <c r="C14" s="6"/>
      <c r="D14" s="6"/>
      <c r="E14" s="6"/>
      <c r="F14" s="10"/>
      <c r="G14" s="10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16.5" customHeight="1" x14ac:dyDescent="0.2">
      <c r="A15" s="1" t="s">
        <v>47</v>
      </c>
      <c r="B15" s="2"/>
      <c r="C15" s="113" t="s">
        <v>55</v>
      </c>
      <c r="D15" s="114"/>
      <c r="E15" s="115"/>
      <c r="F15" s="11" t="s">
        <v>56</v>
      </c>
      <c r="G15" s="12" t="s">
        <v>57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16.5" customHeight="1" x14ac:dyDescent="0.2">
      <c r="A16" s="1" t="s">
        <v>47</v>
      </c>
      <c r="B16" s="2"/>
      <c r="C16" s="117" t="s">
        <v>58</v>
      </c>
      <c r="D16" s="118"/>
      <c r="E16" s="119"/>
      <c r="F16" s="13"/>
      <c r="G16" s="1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9" ht="16.5" customHeight="1" thickBot="1" x14ac:dyDescent="0.25">
      <c r="A17" s="1" t="s">
        <v>47</v>
      </c>
      <c r="B17" s="2"/>
      <c r="C17" s="14"/>
      <c r="D17" s="14"/>
      <c r="E17" s="14"/>
      <c r="F17" s="14"/>
      <c r="G17" s="14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9" ht="21" customHeight="1" x14ac:dyDescent="0.2">
      <c r="A18" s="1" t="s">
        <v>47</v>
      </c>
      <c r="B18" s="2"/>
      <c r="C18" s="131" t="s">
        <v>59</v>
      </c>
      <c r="D18" s="132"/>
      <c r="E18" s="132"/>
      <c r="F18" s="132"/>
      <c r="G18" s="13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9" ht="22.5" customHeight="1" thickBot="1" x14ac:dyDescent="0.25">
      <c r="A19" s="1" t="s">
        <v>47</v>
      </c>
      <c r="B19" s="2"/>
      <c r="C19" s="15"/>
      <c r="D19" s="16"/>
      <c r="E19" s="16"/>
      <c r="F19" s="17"/>
      <c r="G19" s="1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9" ht="14.25" customHeight="1" thickBot="1" x14ac:dyDescent="0.25">
      <c r="A20" s="1" t="s">
        <v>47</v>
      </c>
      <c r="B20" s="2"/>
      <c r="C20" s="19"/>
      <c r="D20" s="19"/>
      <c r="E20" s="20"/>
      <c r="F20" s="20"/>
      <c r="G20" s="19"/>
      <c r="H20" s="19"/>
      <c r="I20" s="1"/>
      <c r="J20" s="1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9" ht="15" hidden="1" customHeight="1" thickBot="1" x14ac:dyDescent="0.25">
      <c r="A21" s="1" t="s">
        <v>60</v>
      </c>
      <c r="B21" s="2" t="s">
        <v>60</v>
      </c>
      <c r="C21" s="1" t="s">
        <v>47</v>
      </c>
      <c r="D21" s="1" t="s">
        <v>47</v>
      </c>
      <c r="E21" s="1" t="s">
        <v>61</v>
      </c>
      <c r="F21" s="1" t="s">
        <v>47</v>
      </c>
      <c r="G21" s="1" t="s">
        <v>47</v>
      </c>
      <c r="H21" s="1" t="s">
        <v>47</v>
      </c>
      <c r="I21" s="1" t="s">
        <v>61</v>
      </c>
      <c r="J21" s="1" t="s">
        <v>61</v>
      </c>
      <c r="K21" s="1" t="s">
        <v>61</v>
      </c>
      <c r="L21" s="1" t="s">
        <v>61</v>
      </c>
      <c r="M21" s="1" t="s">
        <v>47</v>
      </c>
      <c r="N21" s="1" t="s">
        <v>61</v>
      </c>
      <c r="O21" s="1" t="s">
        <v>62</v>
      </c>
      <c r="P21" s="1" t="s">
        <v>62</v>
      </c>
      <c r="Q21" s="1" t="s">
        <v>62</v>
      </c>
      <c r="R21" s="1" t="s">
        <v>62</v>
      </c>
      <c r="S21" s="1" t="s">
        <v>62</v>
      </c>
      <c r="T21" s="1" t="s">
        <v>62</v>
      </c>
      <c r="U21" s="1" t="s">
        <v>62</v>
      </c>
      <c r="V21" s="1" t="s">
        <v>62</v>
      </c>
      <c r="W21" s="1" t="s">
        <v>63</v>
      </c>
      <c r="X21" s="1" t="s">
        <v>63</v>
      </c>
      <c r="Y21" s="1" t="s">
        <v>64</v>
      </c>
      <c r="Z21" s="1" t="s">
        <v>65</v>
      </c>
      <c r="AA21" s="1" t="s">
        <v>65</v>
      </c>
      <c r="AB21" s="1" t="s">
        <v>65</v>
      </c>
      <c r="AC21" s="21" t="s">
        <v>65</v>
      </c>
      <c r="AD21" s="1" t="s">
        <v>65</v>
      </c>
      <c r="AE21" s="1" t="s">
        <v>65</v>
      </c>
      <c r="AF21" s="1" t="s">
        <v>65</v>
      </c>
      <c r="AG21" s="1" t="s">
        <v>64</v>
      </c>
      <c r="AH21" s="1" t="s">
        <v>64</v>
      </c>
      <c r="AI21" s="1" t="s">
        <v>62</v>
      </c>
      <c r="AJ21" s="1" t="s">
        <v>62</v>
      </c>
      <c r="AK21" s="1" t="s">
        <v>63</v>
      </c>
      <c r="AL21" s="1" t="s">
        <v>63</v>
      </c>
    </row>
    <row r="22" spans="1:39" ht="24" customHeight="1" thickBot="1" x14ac:dyDescent="0.4">
      <c r="A22" s="1" t="s">
        <v>47</v>
      </c>
      <c r="B22" s="2"/>
      <c r="C22" s="120" t="s">
        <v>66</v>
      </c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2"/>
      <c r="O22" s="140" t="s">
        <v>67</v>
      </c>
      <c r="P22" s="141"/>
      <c r="Q22" s="141"/>
      <c r="R22" s="141"/>
      <c r="S22" s="141"/>
      <c r="T22" s="141"/>
      <c r="U22" s="141"/>
      <c r="V22" s="141"/>
      <c r="W22" s="141"/>
      <c r="X22" s="142"/>
      <c r="Y22" s="22" t="s">
        <v>68</v>
      </c>
      <c r="Z22" s="135" t="s">
        <v>69</v>
      </c>
      <c r="AA22" s="136"/>
      <c r="AB22" s="136"/>
      <c r="AC22" s="136"/>
      <c r="AD22" s="136"/>
      <c r="AE22" s="136"/>
      <c r="AF22" s="136"/>
      <c r="AG22" s="136"/>
      <c r="AH22" s="137"/>
      <c r="AI22" s="124" t="s">
        <v>70</v>
      </c>
      <c r="AJ22" s="124"/>
      <c r="AK22" s="124"/>
      <c r="AL22" s="125"/>
      <c r="AM22" s="23"/>
    </row>
    <row r="23" spans="1:39" ht="69" customHeight="1" thickBot="1" x14ac:dyDescent="0.25">
      <c r="A23" s="1" t="s">
        <v>47</v>
      </c>
      <c r="B23" s="2" t="s">
        <v>71</v>
      </c>
      <c r="C23" s="24" t="s">
        <v>72</v>
      </c>
      <c r="D23" s="25" t="s">
        <v>73</v>
      </c>
      <c r="E23" s="26" t="s">
        <v>74</v>
      </c>
      <c r="F23" s="26" t="s">
        <v>75</v>
      </c>
      <c r="G23" s="26" t="s">
        <v>76</v>
      </c>
      <c r="H23" s="27" t="s">
        <v>77</v>
      </c>
      <c r="I23" s="28" t="s">
        <v>78</v>
      </c>
      <c r="J23" s="28" t="s">
        <v>79</v>
      </c>
      <c r="K23" s="28" t="s">
        <v>80</v>
      </c>
      <c r="L23" s="28" t="s">
        <v>81</v>
      </c>
      <c r="M23" s="28" t="s">
        <v>82</v>
      </c>
      <c r="N23" s="29" t="s">
        <v>83</v>
      </c>
      <c r="O23" s="30" t="s">
        <v>84</v>
      </c>
      <c r="P23" s="31" t="s">
        <v>85</v>
      </c>
      <c r="Q23" s="31" t="s">
        <v>86</v>
      </c>
      <c r="R23" s="31" t="s">
        <v>87</v>
      </c>
      <c r="S23" s="32" t="s">
        <v>88</v>
      </c>
      <c r="T23" s="31" t="s">
        <v>89</v>
      </c>
      <c r="U23" s="31" t="s">
        <v>90</v>
      </c>
      <c r="V23" s="31" t="s">
        <v>91</v>
      </c>
      <c r="W23" s="28" t="s">
        <v>92</v>
      </c>
      <c r="X23" s="33" t="s">
        <v>93</v>
      </c>
      <c r="Y23" s="34" t="s">
        <v>94</v>
      </c>
      <c r="Z23" s="35" t="s">
        <v>95</v>
      </c>
      <c r="AA23" s="35" t="s">
        <v>96</v>
      </c>
      <c r="AB23" s="35" t="s">
        <v>97</v>
      </c>
      <c r="AC23" s="35" t="s">
        <v>98</v>
      </c>
      <c r="AD23" s="35" t="s">
        <v>99</v>
      </c>
      <c r="AE23" s="35" t="s">
        <v>100</v>
      </c>
      <c r="AF23" s="35" t="s">
        <v>101</v>
      </c>
      <c r="AG23" s="36" t="s">
        <v>102</v>
      </c>
      <c r="AH23" s="37" t="s">
        <v>103</v>
      </c>
      <c r="AI23" s="38" t="s">
        <v>104</v>
      </c>
      <c r="AJ23" s="38" t="s">
        <v>105</v>
      </c>
      <c r="AK23" s="38" t="s">
        <v>106</v>
      </c>
      <c r="AL23" s="39" t="s">
        <v>107</v>
      </c>
      <c r="AM23" s="23"/>
    </row>
    <row r="24" spans="1:39" ht="14.25" x14ac:dyDescent="0.2">
      <c r="A24" s="1" t="s">
        <v>47</v>
      </c>
      <c r="B24" s="2" t="s">
        <v>108</v>
      </c>
      <c r="C24" s="40">
        <v>1</v>
      </c>
      <c r="D24" s="41"/>
      <c r="E24" s="42"/>
      <c r="F24" s="43"/>
      <c r="G24" s="44"/>
      <c r="H24" s="45"/>
      <c r="I24" s="46"/>
      <c r="J24" s="47"/>
      <c r="K24" s="48"/>
      <c r="L24" s="49">
        <f t="shared" ref="L24:L29" si="0">ROUND(J24*K24,2)</f>
        <v>0</v>
      </c>
      <c r="M24" s="50"/>
      <c r="N24" s="51">
        <f t="shared" ref="N24:N29" si="1">ROUND(L24*(1-M24),2)</f>
        <v>0</v>
      </c>
      <c r="O24" s="52"/>
      <c r="P24" s="53"/>
      <c r="Q24" s="53"/>
      <c r="R24" s="54"/>
      <c r="S24" s="55">
        <f t="shared" ref="S24:S29" si="2">ROUND((J24-P24)*(K24-Q24)*(1-M24-R24),2)</f>
        <v>0</v>
      </c>
      <c r="T24" s="56"/>
      <c r="U24" s="57"/>
      <c r="V24" s="54"/>
      <c r="W24" s="58">
        <f t="shared" ref="W24:W29" si="3">ROUND((J24-P24-T24)*(K24-Q24-U24)*(1-M24-R24-V24),2)</f>
        <v>0</v>
      </c>
      <c r="X24" s="59"/>
      <c r="Y24" s="60"/>
      <c r="Z24" s="53"/>
      <c r="AA24" s="53"/>
      <c r="AB24" s="54"/>
      <c r="AC24" s="61">
        <f t="shared" ref="AC24:AC29" si="4">ROUND((J24-P24-T24-Z24)*(K24-Q24-U24-AA24)*(1-M24-R24-V24-AB24),2)</f>
        <v>0</v>
      </c>
      <c r="AD24" s="56"/>
      <c r="AE24" s="56"/>
      <c r="AF24" s="62"/>
      <c r="AG24" s="58">
        <f t="shared" ref="AG24:AG29" si="5">ROUND((J24-P24-T24-Z24-AD24)*(K24-Q24-U24-AA24-AE24)*(1-M24-R24-V24-AB24-AF24),2)</f>
        <v>0</v>
      </c>
      <c r="AH24" s="59"/>
      <c r="AI24" s="63">
        <f t="shared" ref="AI24:AI29" si="6">AG24</f>
        <v>0</v>
      </c>
      <c r="AJ24" s="64"/>
      <c r="AK24" s="65">
        <f t="shared" ref="AK24:AK29" si="7">AI24*AJ24</f>
        <v>0</v>
      </c>
      <c r="AL24" s="66"/>
      <c r="AM24" s="23"/>
    </row>
    <row r="25" spans="1:39" ht="14.25" x14ac:dyDescent="0.2">
      <c r="A25" s="1" t="s">
        <v>47</v>
      </c>
      <c r="B25" s="2" t="s">
        <v>108</v>
      </c>
      <c r="C25" s="67">
        <f>C24+1</f>
        <v>2</v>
      </c>
      <c r="D25" s="41"/>
      <c r="E25" s="42"/>
      <c r="F25" s="43"/>
      <c r="G25" s="44"/>
      <c r="H25" s="45"/>
      <c r="I25" s="46"/>
      <c r="J25" s="47"/>
      <c r="K25" s="48"/>
      <c r="L25" s="49">
        <f t="shared" si="0"/>
        <v>0</v>
      </c>
      <c r="M25" s="50"/>
      <c r="N25" s="51">
        <f t="shared" si="1"/>
        <v>0</v>
      </c>
      <c r="O25" s="52"/>
      <c r="P25" s="53"/>
      <c r="Q25" s="53"/>
      <c r="R25" s="54"/>
      <c r="S25" s="55">
        <f t="shared" si="2"/>
        <v>0</v>
      </c>
      <c r="T25" s="56"/>
      <c r="U25" s="57"/>
      <c r="V25" s="54"/>
      <c r="W25" s="58">
        <f t="shared" si="3"/>
        <v>0</v>
      </c>
      <c r="X25" s="59"/>
      <c r="Y25" s="60"/>
      <c r="Z25" s="53"/>
      <c r="AA25" s="53"/>
      <c r="AB25" s="54"/>
      <c r="AC25" s="61">
        <f t="shared" si="4"/>
        <v>0</v>
      </c>
      <c r="AD25" s="56"/>
      <c r="AE25" s="56"/>
      <c r="AF25" s="62"/>
      <c r="AG25" s="58">
        <f t="shared" si="5"/>
        <v>0</v>
      </c>
      <c r="AH25" s="59"/>
      <c r="AI25" s="68">
        <f t="shared" si="6"/>
        <v>0</v>
      </c>
      <c r="AJ25" s="69"/>
      <c r="AK25" s="70">
        <f t="shared" si="7"/>
        <v>0</v>
      </c>
      <c r="AL25" s="71"/>
      <c r="AM25" s="23"/>
    </row>
    <row r="26" spans="1:39" ht="14.25" x14ac:dyDescent="0.2">
      <c r="A26" s="1" t="s">
        <v>47</v>
      </c>
      <c r="B26" s="2" t="s">
        <v>108</v>
      </c>
      <c r="C26" s="67">
        <f>C25+1</f>
        <v>3</v>
      </c>
      <c r="D26" s="41"/>
      <c r="E26" s="42"/>
      <c r="F26" s="43"/>
      <c r="G26" s="44"/>
      <c r="H26" s="45"/>
      <c r="I26" s="46"/>
      <c r="J26" s="47"/>
      <c r="K26" s="48"/>
      <c r="L26" s="49">
        <f t="shared" si="0"/>
        <v>0</v>
      </c>
      <c r="M26" s="50"/>
      <c r="N26" s="51">
        <f t="shared" si="1"/>
        <v>0</v>
      </c>
      <c r="O26" s="52"/>
      <c r="P26" s="53"/>
      <c r="Q26" s="53"/>
      <c r="R26" s="54"/>
      <c r="S26" s="55">
        <f t="shared" si="2"/>
        <v>0</v>
      </c>
      <c r="T26" s="56"/>
      <c r="U26" s="57"/>
      <c r="V26" s="54"/>
      <c r="W26" s="58">
        <f t="shared" si="3"/>
        <v>0</v>
      </c>
      <c r="X26" s="59"/>
      <c r="Y26" s="60"/>
      <c r="Z26" s="53"/>
      <c r="AA26" s="53"/>
      <c r="AB26" s="54"/>
      <c r="AC26" s="61">
        <f t="shared" si="4"/>
        <v>0</v>
      </c>
      <c r="AD26" s="56"/>
      <c r="AE26" s="56"/>
      <c r="AF26" s="62"/>
      <c r="AG26" s="58">
        <f t="shared" si="5"/>
        <v>0</v>
      </c>
      <c r="AH26" s="59"/>
      <c r="AI26" s="68">
        <f t="shared" si="6"/>
        <v>0</v>
      </c>
      <c r="AJ26" s="69"/>
      <c r="AK26" s="70">
        <f t="shared" si="7"/>
        <v>0</v>
      </c>
      <c r="AL26" s="71"/>
      <c r="AM26" s="23"/>
    </row>
    <row r="27" spans="1:39" ht="14.25" x14ac:dyDescent="0.2">
      <c r="A27" s="1" t="s">
        <v>47</v>
      </c>
      <c r="B27" s="2" t="s">
        <v>108</v>
      </c>
      <c r="C27" s="67">
        <f>C26+1</f>
        <v>4</v>
      </c>
      <c r="D27" s="41"/>
      <c r="E27" s="42"/>
      <c r="F27" s="43"/>
      <c r="G27" s="44"/>
      <c r="H27" s="45"/>
      <c r="I27" s="46"/>
      <c r="J27" s="47"/>
      <c r="K27" s="48"/>
      <c r="L27" s="49">
        <f t="shared" si="0"/>
        <v>0</v>
      </c>
      <c r="M27" s="50"/>
      <c r="N27" s="51">
        <f t="shared" si="1"/>
        <v>0</v>
      </c>
      <c r="O27" s="52"/>
      <c r="P27" s="53"/>
      <c r="Q27" s="53"/>
      <c r="R27" s="54"/>
      <c r="S27" s="55">
        <f t="shared" si="2"/>
        <v>0</v>
      </c>
      <c r="T27" s="56"/>
      <c r="U27" s="57"/>
      <c r="V27" s="54"/>
      <c r="W27" s="58">
        <f t="shared" si="3"/>
        <v>0</v>
      </c>
      <c r="X27" s="59"/>
      <c r="Y27" s="60"/>
      <c r="Z27" s="53"/>
      <c r="AA27" s="53"/>
      <c r="AB27" s="54"/>
      <c r="AC27" s="61">
        <f t="shared" si="4"/>
        <v>0</v>
      </c>
      <c r="AD27" s="56"/>
      <c r="AE27" s="56"/>
      <c r="AF27" s="62"/>
      <c r="AG27" s="58">
        <f t="shared" si="5"/>
        <v>0</v>
      </c>
      <c r="AH27" s="59"/>
      <c r="AI27" s="68">
        <f t="shared" si="6"/>
        <v>0</v>
      </c>
      <c r="AJ27" s="69"/>
      <c r="AK27" s="70">
        <f t="shared" si="7"/>
        <v>0</v>
      </c>
      <c r="AL27" s="71"/>
      <c r="AM27" s="23"/>
    </row>
    <row r="28" spans="1:39" ht="14.25" x14ac:dyDescent="0.2">
      <c r="A28" s="1" t="s">
        <v>47</v>
      </c>
      <c r="B28" s="2" t="s">
        <v>108</v>
      </c>
      <c r="C28" s="67">
        <f>C27+1</f>
        <v>5</v>
      </c>
      <c r="D28" s="41"/>
      <c r="E28" s="42"/>
      <c r="F28" s="43"/>
      <c r="G28" s="44"/>
      <c r="H28" s="45"/>
      <c r="I28" s="46"/>
      <c r="J28" s="47"/>
      <c r="K28" s="48"/>
      <c r="L28" s="49">
        <f t="shared" si="0"/>
        <v>0</v>
      </c>
      <c r="M28" s="50"/>
      <c r="N28" s="51">
        <f t="shared" si="1"/>
        <v>0</v>
      </c>
      <c r="O28" s="52"/>
      <c r="P28" s="53"/>
      <c r="Q28" s="53"/>
      <c r="R28" s="54"/>
      <c r="S28" s="55">
        <f t="shared" si="2"/>
        <v>0</v>
      </c>
      <c r="T28" s="56"/>
      <c r="U28" s="57"/>
      <c r="V28" s="54"/>
      <c r="W28" s="58">
        <f t="shared" si="3"/>
        <v>0</v>
      </c>
      <c r="X28" s="59"/>
      <c r="Y28" s="60"/>
      <c r="Z28" s="53"/>
      <c r="AA28" s="53"/>
      <c r="AB28" s="54"/>
      <c r="AC28" s="61">
        <f t="shared" si="4"/>
        <v>0</v>
      </c>
      <c r="AD28" s="56"/>
      <c r="AE28" s="56"/>
      <c r="AF28" s="62"/>
      <c r="AG28" s="58">
        <f t="shared" si="5"/>
        <v>0</v>
      </c>
      <c r="AH28" s="59"/>
      <c r="AI28" s="68">
        <f t="shared" si="6"/>
        <v>0</v>
      </c>
      <c r="AJ28" s="69"/>
      <c r="AK28" s="70">
        <f t="shared" si="7"/>
        <v>0</v>
      </c>
      <c r="AL28" s="71"/>
      <c r="AM28" s="23"/>
    </row>
    <row r="29" spans="1:39" ht="15" thickBot="1" x14ac:dyDescent="0.25">
      <c r="A29" s="1" t="s">
        <v>47</v>
      </c>
      <c r="B29" s="2" t="s">
        <v>108</v>
      </c>
      <c r="C29" s="67">
        <f>C28+1</f>
        <v>6</v>
      </c>
      <c r="D29" s="41"/>
      <c r="E29" s="42"/>
      <c r="F29" s="43"/>
      <c r="G29" s="44"/>
      <c r="H29" s="45"/>
      <c r="I29" s="46"/>
      <c r="J29" s="47"/>
      <c r="K29" s="48"/>
      <c r="L29" s="49">
        <f t="shared" si="0"/>
        <v>0</v>
      </c>
      <c r="M29" s="50"/>
      <c r="N29" s="51">
        <f t="shared" si="1"/>
        <v>0</v>
      </c>
      <c r="O29" s="52"/>
      <c r="P29" s="53"/>
      <c r="Q29" s="53"/>
      <c r="R29" s="54"/>
      <c r="S29" s="55">
        <f t="shared" si="2"/>
        <v>0</v>
      </c>
      <c r="T29" s="56"/>
      <c r="U29" s="57"/>
      <c r="V29" s="54"/>
      <c r="W29" s="58">
        <f t="shared" si="3"/>
        <v>0</v>
      </c>
      <c r="X29" s="59"/>
      <c r="Y29" s="60"/>
      <c r="Z29" s="53"/>
      <c r="AA29" s="53"/>
      <c r="AB29" s="54"/>
      <c r="AC29" s="61">
        <f t="shared" si="4"/>
        <v>0</v>
      </c>
      <c r="AD29" s="56"/>
      <c r="AE29" s="56"/>
      <c r="AF29" s="62"/>
      <c r="AG29" s="58">
        <f t="shared" si="5"/>
        <v>0</v>
      </c>
      <c r="AH29" s="59"/>
      <c r="AI29" s="68">
        <f t="shared" si="6"/>
        <v>0</v>
      </c>
      <c r="AJ29" s="69"/>
      <c r="AK29" s="70">
        <f t="shared" si="7"/>
        <v>0</v>
      </c>
      <c r="AL29" s="71"/>
      <c r="AM29" s="23"/>
    </row>
    <row r="30" spans="1:39" ht="14.25" hidden="1" x14ac:dyDescent="0.2">
      <c r="A30" s="72"/>
      <c r="B30" s="73"/>
      <c r="C30" s="74"/>
      <c r="D30" s="75"/>
      <c r="E30" s="76"/>
      <c r="F30" s="77"/>
      <c r="G30" s="78"/>
      <c r="H30" s="79"/>
      <c r="I30" s="80"/>
      <c r="J30" s="81"/>
      <c r="K30" s="82"/>
      <c r="L30" s="83"/>
      <c r="M30" s="84"/>
      <c r="N30" s="85"/>
      <c r="O30" s="86"/>
      <c r="P30" s="87"/>
      <c r="Q30" s="87"/>
      <c r="R30" s="88"/>
      <c r="S30" s="89"/>
      <c r="T30" s="83"/>
      <c r="U30" s="89"/>
      <c r="V30" s="88"/>
      <c r="W30" s="90"/>
      <c r="X30" s="91"/>
      <c r="Y30" s="92"/>
      <c r="Z30" s="87"/>
      <c r="AA30" s="87"/>
      <c r="AB30" s="88"/>
      <c r="AC30" s="87"/>
      <c r="AD30" s="83"/>
      <c r="AE30" s="83"/>
      <c r="AF30" s="93"/>
      <c r="AG30" s="90"/>
      <c r="AH30" s="91"/>
      <c r="AI30" s="94"/>
      <c r="AJ30" s="95"/>
      <c r="AK30" s="96"/>
      <c r="AL30" s="97"/>
      <c r="AM30" s="23"/>
    </row>
    <row r="31" spans="1:39" ht="15" hidden="1" thickBot="1" x14ac:dyDescent="0.25">
      <c r="A31" s="1" t="s">
        <v>47</v>
      </c>
      <c r="B31" s="2" t="s">
        <v>108</v>
      </c>
      <c r="C31" s="67">
        <f>C30+1</f>
        <v>1</v>
      </c>
      <c r="D31" s="41"/>
      <c r="E31" s="42"/>
      <c r="F31" s="43"/>
      <c r="G31" s="44"/>
      <c r="H31" s="45"/>
      <c r="I31" s="46"/>
      <c r="J31" s="47"/>
      <c r="K31" s="48"/>
      <c r="L31" s="49">
        <f>ROUND(J31*K31,2)</f>
        <v>0</v>
      </c>
      <c r="M31" s="50"/>
      <c r="N31" s="51">
        <f>ROUND(L31*(1-M31),2)</f>
        <v>0</v>
      </c>
      <c r="O31" s="52"/>
      <c r="P31" s="53"/>
      <c r="Q31" s="53"/>
      <c r="R31" s="54"/>
      <c r="S31" s="55">
        <f>ROUND((J31-P31)*(K31-Q31)*(1-M31-R31),2)</f>
        <v>0</v>
      </c>
      <c r="T31" s="56"/>
      <c r="U31" s="57"/>
      <c r="V31" s="54"/>
      <c r="W31" s="58">
        <f>ROUND((J31-P31-T31)*(K31-Q31-U31)*(1-M31-R31-V31),2)</f>
        <v>0</v>
      </c>
      <c r="X31" s="59"/>
      <c r="Y31" s="60"/>
      <c r="Z31" s="53"/>
      <c r="AA31" s="53"/>
      <c r="AB31" s="54"/>
      <c r="AC31" s="61">
        <f>ROUND((J31-P31-T31-Z31)*(K31-Q31-U31-AA31)*(1-M31-R31-V31-AB31),2)</f>
        <v>0</v>
      </c>
      <c r="AD31" s="56"/>
      <c r="AE31" s="56"/>
      <c r="AF31" s="62"/>
      <c r="AG31" s="58">
        <f>ROUND((J31-P31-T31-Z31-AD31)*(K31-Q31-U31-AA31-AE31)*(1-M31-R31-V31-AB31-AF31),2)</f>
        <v>0</v>
      </c>
      <c r="AH31" s="59"/>
      <c r="AI31" s="68">
        <f>AG31</f>
        <v>0</v>
      </c>
      <c r="AJ31" s="69"/>
      <c r="AK31" s="70">
        <f>AI31*AJ31</f>
        <v>0</v>
      </c>
      <c r="AL31" s="71"/>
      <c r="AM31" s="23"/>
    </row>
    <row r="32" spans="1:39" ht="15" hidden="1" thickBot="1" x14ac:dyDescent="0.25">
      <c r="A32" s="72" t="s">
        <v>60</v>
      </c>
      <c r="B32" s="73" t="s">
        <v>109</v>
      </c>
      <c r="C32" s="74">
        <f>C31+1</f>
        <v>2</v>
      </c>
      <c r="D32" s="75"/>
      <c r="E32" s="76"/>
      <c r="F32" s="77" t="s">
        <v>110</v>
      </c>
      <c r="G32" s="78"/>
      <c r="H32" s="79"/>
      <c r="I32" s="80"/>
      <c r="J32" s="81"/>
      <c r="K32" s="82"/>
      <c r="L32" s="83">
        <f>J32*K32</f>
        <v>0</v>
      </c>
      <c r="M32" s="84"/>
      <c r="N32" s="85">
        <f>L32*(1-M32)</f>
        <v>0</v>
      </c>
      <c r="O32" s="86"/>
      <c r="P32" s="87"/>
      <c r="Q32" s="87"/>
      <c r="R32" s="88"/>
      <c r="S32" s="89">
        <f>(J32-P32)*(K32-Q32)*(1-M32-R32)</f>
        <v>0</v>
      </c>
      <c r="T32" s="83"/>
      <c r="U32" s="89"/>
      <c r="V32" s="88"/>
      <c r="W32" s="90">
        <f>(J32-P32-T32)*(K32-Q32-U32)*(1-M32-R32-V32)</f>
        <v>0</v>
      </c>
      <c r="X32" s="91"/>
      <c r="Y32" s="92"/>
      <c r="Z32" s="87"/>
      <c r="AA32" s="87"/>
      <c r="AB32" s="88"/>
      <c r="AC32" s="87">
        <f>ROUND((J32-P32-T32-Z32)*(K32-Q32-U32-AA32)*(1-M32-R32-V32-AB32),2)</f>
        <v>0</v>
      </c>
      <c r="AD32" s="83"/>
      <c r="AE32" s="83"/>
      <c r="AF32" s="93"/>
      <c r="AG32" s="90">
        <f>(J32-P32-T32-Z32-AD32)*(K32-Q32-U32-AA32-AE32)*(1-M32-R32-V32-AB32-AF32)</f>
        <v>0</v>
      </c>
      <c r="AH32" s="91"/>
      <c r="AI32" s="98">
        <f>AG32</f>
        <v>0</v>
      </c>
      <c r="AJ32" s="99"/>
      <c r="AK32" s="100">
        <f>AI32*AJ32</f>
        <v>0</v>
      </c>
      <c r="AL32" s="101"/>
      <c r="AM32" s="23"/>
    </row>
    <row r="33" spans="1:38" ht="15" customHeight="1" thickBot="1" x14ac:dyDescent="0.25">
      <c r="A33" s="1" t="s">
        <v>47</v>
      </c>
      <c r="B33" s="2"/>
      <c r="C33" s="102"/>
      <c r="D33" s="102"/>
      <c r="E33" s="102"/>
      <c r="F33" s="102"/>
      <c r="G33" s="102"/>
      <c r="H33" s="102"/>
      <c r="I33" s="102"/>
      <c r="J33" s="102"/>
      <c r="K33" s="103" t="s">
        <v>111</v>
      </c>
      <c r="L33" s="104">
        <f>SUM(L24:L32)</f>
        <v>0</v>
      </c>
      <c r="M33" s="102"/>
      <c r="N33" s="105">
        <f>SUM(N24:N32)</f>
        <v>0</v>
      </c>
      <c r="O33" s="106"/>
      <c r="P33" s="102"/>
      <c r="Q33" s="102"/>
      <c r="R33" s="102"/>
      <c r="S33" s="107">
        <f>SUM(S24:S32)</f>
        <v>0</v>
      </c>
      <c r="T33" s="102"/>
      <c r="U33" s="102"/>
      <c r="V33" s="102"/>
      <c r="W33" s="107">
        <f>SUM(W24:W32)</f>
        <v>0</v>
      </c>
      <c r="X33" s="102"/>
      <c r="Y33" s="102"/>
      <c r="Z33" s="102"/>
      <c r="AA33" s="102"/>
      <c r="AB33" s="102"/>
      <c r="AC33" s="107">
        <f>SUM(AC24:AC32)</f>
        <v>0</v>
      </c>
      <c r="AD33" s="102"/>
      <c r="AE33" s="102"/>
      <c r="AF33" s="102"/>
      <c r="AG33" s="107">
        <f>SUM(AG24:AG32)</f>
        <v>0</v>
      </c>
      <c r="AH33" s="102"/>
      <c r="AI33" s="108"/>
      <c r="AJ33" s="108"/>
      <c r="AK33" s="109">
        <f>SUM(AK24:AK32)</f>
        <v>0</v>
      </c>
      <c r="AL33" s="108"/>
    </row>
    <row r="34" spans="1:38" ht="12.75" hidden="1" customHeight="1" x14ac:dyDescent="0.2">
      <c r="A34" s="2" t="s">
        <v>112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8" ht="12.75" hidden="1" customHeight="1" x14ac:dyDescent="0.2">
      <c r="A35" s="2" t="s">
        <v>112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8" ht="12.75" hidden="1" customHeight="1" x14ac:dyDescent="0.2">
      <c r="A36" s="2" t="s">
        <v>112</v>
      </c>
      <c r="B36" s="2"/>
      <c r="C36" s="110" t="s">
        <v>113</v>
      </c>
      <c r="D36" s="110"/>
      <c r="E36" s="110"/>
      <c r="F36" s="110"/>
      <c r="G36" s="111"/>
      <c r="H36" s="111"/>
      <c r="I36" s="111"/>
      <c r="J36" s="111"/>
      <c r="K36" s="111"/>
      <c r="L36" s="111"/>
      <c r="M36" s="111"/>
      <c r="N36" s="111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8" ht="12.75" hidden="1" customHeight="1" x14ac:dyDescent="0.2">
      <c r="A37" s="2" t="s">
        <v>112</v>
      </c>
      <c r="B37" s="2"/>
      <c r="C37" s="2"/>
      <c r="D37" s="110"/>
      <c r="E37" s="110"/>
      <c r="F37" s="110"/>
      <c r="G37" s="111"/>
      <c r="H37" s="111"/>
      <c r="I37" s="111"/>
      <c r="J37" s="111"/>
      <c r="K37" s="111"/>
      <c r="L37" s="111"/>
      <c r="M37" s="111"/>
      <c r="N37" s="111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8" ht="14.25" hidden="1" customHeight="1" x14ac:dyDescent="0.2">
      <c r="A38" s="2" t="s">
        <v>112</v>
      </c>
      <c r="B38" s="2"/>
      <c r="C38" s="111"/>
      <c r="D38" s="111"/>
      <c r="E38" s="111"/>
      <c r="F38" s="110"/>
      <c r="G38" s="111"/>
      <c r="H38" s="111"/>
      <c r="I38" s="111"/>
      <c r="J38" s="111"/>
      <c r="K38" s="111"/>
      <c r="L38" s="111"/>
      <c r="M38" s="111"/>
      <c r="N38" s="11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8" ht="14.25" hidden="1" customHeight="1" x14ac:dyDescent="0.2">
      <c r="A39" s="2" t="s">
        <v>112</v>
      </c>
      <c r="B39" s="2"/>
      <c r="C39" s="123"/>
      <c r="D39" s="123"/>
      <c r="E39" s="123"/>
      <c r="F39" s="1"/>
      <c r="G39" s="123"/>
      <c r="H39" s="123"/>
      <c r="I39" s="123"/>
      <c r="J39" s="123"/>
      <c r="K39" s="123"/>
      <c r="L39" s="123"/>
      <c r="M39" s="123"/>
      <c r="N39" s="12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8" ht="14.25" hidden="1" customHeight="1" x14ac:dyDescent="0.2">
      <c r="A40" s="2" t="s">
        <v>112</v>
      </c>
      <c r="B40" s="2"/>
      <c r="C40" s="116" t="s">
        <v>114</v>
      </c>
      <c r="D40" s="116"/>
      <c r="E40" s="116"/>
      <c r="F40" s="1"/>
      <c r="G40" s="116" t="s">
        <v>115</v>
      </c>
      <c r="H40" s="116"/>
      <c r="I40" s="116"/>
      <c r="J40" s="116"/>
      <c r="K40" s="116"/>
      <c r="L40" s="116"/>
      <c r="M40" s="116"/>
      <c r="N40" s="116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</sheetData>
  <sheetProtection password="C749" sheet="1" objects="1" scenarios="1"/>
  <mergeCells count="24">
    <mergeCell ref="C10:E10"/>
    <mergeCell ref="C15:E15"/>
    <mergeCell ref="C40:E40"/>
    <mergeCell ref="G40:N40"/>
    <mergeCell ref="C16:E16"/>
    <mergeCell ref="C22:N22"/>
    <mergeCell ref="C39:E39"/>
    <mergeCell ref="G39:N39"/>
    <mergeCell ref="AI22:AL22"/>
    <mergeCell ref="C1:N1"/>
    <mergeCell ref="C3:E3"/>
    <mergeCell ref="F3:G3"/>
    <mergeCell ref="C5:E5"/>
    <mergeCell ref="F5:G5"/>
    <mergeCell ref="C18:G18"/>
    <mergeCell ref="F10:G10"/>
    <mergeCell ref="Z22:AH22"/>
    <mergeCell ref="C7:E7"/>
    <mergeCell ref="F7:G7"/>
    <mergeCell ref="C12:E12"/>
    <mergeCell ref="F12:G12"/>
    <mergeCell ref="O22:X22"/>
    <mergeCell ref="C9:E9"/>
    <mergeCell ref="F9:G9"/>
  </mergeCells>
  <phoneticPr fontId="0" type="noConversion"/>
  <conditionalFormatting sqref="S33 AC33">
    <cfRule type="cellIs" dxfId="15" priority="1" stopIfTrue="1" operator="notBetween">
      <formula>0</formula>
      <formula>$N33</formula>
    </cfRule>
  </conditionalFormatting>
  <conditionalFormatting sqref="W33">
    <cfRule type="cellIs" dxfId="14" priority="2" stopIfTrue="1" operator="notBetween">
      <formula>0</formula>
      <formula>$S33</formula>
    </cfRule>
  </conditionalFormatting>
  <conditionalFormatting sqref="AG33">
    <cfRule type="cellIs" dxfId="13" priority="3" stopIfTrue="1" operator="notBetween">
      <formula>0</formula>
      <formula>$AC33</formula>
    </cfRule>
  </conditionalFormatting>
  <conditionalFormatting sqref="T24:V32 AD24:AF32 X24:AB32 AH24:AH32 C24:C32 E24:R32 D32">
    <cfRule type="expression" dxfId="12" priority="4" stopIfTrue="1">
      <formula>NOT(ISBLANK($Y24))</formula>
    </cfRule>
  </conditionalFormatting>
  <conditionalFormatting sqref="S24:S32 AC24:AC32">
    <cfRule type="cellIs" dxfId="11" priority="5" stopIfTrue="1" operator="notBetween">
      <formula>0</formula>
      <formula>$N24</formula>
    </cfRule>
    <cfRule type="expression" dxfId="10" priority="6" stopIfTrue="1">
      <formula>NOT(ISBLANK($Y24))</formula>
    </cfRule>
  </conditionalFormatting>
  <conditionalFormatting sqref="W24:W32">
    <cfRule type="cellIs" dxfId="9" priority="7" stopIfTrue="1" operator="notBetween">
      <formula>0</formula>
      <formula>$S24</formula>
    </cfRule>
    <cfRule type="expression" dxfId="8" priority="8" stopIfTrue="1">
      <formula>NOT(ISBLANK($Y24))</formula>
    </cfRule>
  </conditionalFormatting>
  <conditionalFormatting sqref="AG24:AG32">
    <cfRule type="cellIs" dxfId="7" priority="9" stopIfTrue="1" operator="notBetween">
      <formula>0</formula>
      <formula>$AC24</formula>
    </cfRule>
    <cfRule type="expression" dxfId="6" priority="10" stopIfTrue="1">
      <formula>NOT(ISBLANK($Y24))</formula>
    </cfRule>
  </conditionalFormatting>
  <conditionalFormatting sqref="D24:D29 D31">
    <cfRule type="expression" dxfId="5" priority="11" stopIfTrue="1">
      <formula>AND(NOT(ISBLANK($Y24)),OR(D24&lt;F$16,D24&gt;G$16))</formula>
    </cfRule>
    <cfRule type="cellIs" dxfId="4" priority="12" stopIfTrue="1" operator="notBetween">
      <formula>$F$16</formula>
      <formula>$G$16</formula>
    </cfRule>
    <cfRule type="expression" dxfId="3" priority="13" stopIfTrue="1">
      <formula>"NICHT(ISTLEER($Y24))"</formula>
    </cfRule>
  </conditionalFormatting>
  <conditionalFormatting sqref="AI24:AI32">
    <cfRule type="expression" dxfId="2" priority="14" stopIfTrue="1">
      <formula>IF(AND(AI24 &lt;&gt;#REF!),NOT(ISBLANK(AI24)))</formula>
    </cfRule>
  </conditionalFormatting>
  <conditionalFormatting sqref="F16 C17:F17 F19">
    <cfRule type="cellIs" dxfId="1" priority="15" stopIfTrue="1" operator="greaterThan">
      <formula>$G$16</formula>
    </cfRule>
  </conditionalFormatting>
  <conditionalFormatting sqref="G16:G17 G19">
    <cfRule type="cellIs" dxfId="0" priority="16" stopIfTrue="1" operator="lessThan">
      <formula>$F$16</formula>
    </cfRule>
  </conditionalFormatting>
  <dataValidations count="3">
    <dataValidation type="date" allowBlank="1" showInputMessage="1" showErrorMessage="1" errorTitle="Fehler" error="Das Datum muss zwischen 1.1.2014 und 30.06.2023 liegen" sqref="F16:G16" xr:uid="{00000000-0002-0000-0100-000000000000}">
      <formula1>41640</formula1>
      <formula2>45107</formula2>
    </dataValidation>
    <dataValidation type="date" allowBlank="1" showInputMessage="1" showErrorMessage="1" errorTitle="Fehler" error="Das Datum muss zwischen 1.1.2014 und 31.12.2023 liegen" sqref="F17:G17 F19:G19" xr:uid="{00000000-0002-0000-0100-000001000000}">
      <formula1>41640</formula1>
      <formula2>45291</formula2>
    </dataValidation>
    <dataValidation type="list" allowBlank="1" showInputMessage="1" showErrorMessage="1" sqref="I24:I32" xr:uid="{00000000-0002-0000-0100-000002000000}">
      <formula1>gblUnits_ItemUnits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&amp;LStandardkosten&amp;CVersion 13 / Feb. 2021&amp;RSeite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Button_AddReceipt">
              <controlPr defaultSize="0" print="0" autoFill="0" autoPict="0" macro="[0]!StdCost_InsertReceiptLine_OnClick">
                <anchor moveWithCells="1">
                  <from>
                    <xdr:col>4</xdr:col>
                    <xdr:colOff>504825</xdr:colOff>
                    <xdr:row>21</xdr:row>
                    <xdr:rowOff>57150</xdr:rowOff>
                  </from>
                  <to>
                    <xdr:col>5</xdr:col>
                    <xdr:colOff>9525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Button_DelReceipt">
              <controlPr defaultSize="0" print="0" autoFill="0" autoPict="0" macro="[0]!StdCost_DeleteReceiptLine_OnClick">
                <anchor moveWithCells="1">
                  <from>
                    <xdr:col>5</xdr:col>
                    <xdr:colOff>238125</xdr:colOff>
                    <xdr:row>21</xdr:row>
                    <xdr:rowOff>57150</xdr:rowOff>
                  </from>
                  <to>
                    <xdr:col>5</xdr:col>
                    <xdr:colOff>1533525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Button_EraseAll">
              <controlPr defaultSize="0" print="0" autoFill="0" autoPict="0" macro="[0]!StdCost_EraseAllData">
                <anchor moveWithCells="1">
                  <from>
                    <xdr:col>7</xdr:col>
                    <xdr:colOff>171450</xdr:colOff>
                    <xdr:row>2</xdr:row>
                    <xdr:rowOff>9525</xdr:rowOff>
                  </from>
                  <to>
                    <xdr:col>8</xdr:col>
                    <xdr:colOff>104775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Button_SelectModeVWKPrint">
              <controlPr defaultSize="0" print="0" autoFill="0" autoPict="0" macro="[0]!StdCost_SelectViewModeVWKPrint_OnClick">
                <anchor moveWithCells="1">
                  <from>
                    <xdr:col>4</xdr:col>
                    <xdr:colOff>1047750</xdr:colOff>
                    <xdr:row>17</xdr:row>
                    <xdr:rowOff>238125</xdr:rowOff>
                  </from>
                  <to>
                    <xdr:col>5</xdr:col>
                    <xdr:colOff>152400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Button_SelectModeVWKFull">
              <controlPr defaultSize="0" print="0" autoFill="0" autoPict="0" macro="[0]!StdCost_SelectViewModeVWKAll_OnClick">
                <anchor moveWithCells="1">
                  <from>
                    <xdr:col>4</xdr:col>
                    <xdr:colOff>19050</xdr:colOff>
                    <xdr:row>17</xdr:row>
                    <xdr:rowOff>238125</xdr:rowOff>
                  </from>
                  <to>
                    <xdr:col>4</xdr:col>
                    <xdr:colOff>914400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Button_SelectModeVOKPrint">
              <controlPr defaultSize="0" print="0" autoFill="0" autoPict="0" macro="[0]!StdCost_SelectViewModeVOKPrint_OnClick">
                <anchor moveWithCells="1">
                  <from>
                    <xdr:col>6</xdr:col>
                    <xdr:colOff>371475</xdr:colOff>
                    <xdr:row>17</xdr:row>
                    <xdr:rowOff>238125</xdr:rowOff>
                  </from>
                  <to>
                    <xdr:col>6</xdr:col>
                    <xdr:colOff>1266825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Button_SelectModeVOKFull">
              <controlPr defaultSize="0" print="0" autoFill="0" autoPict="0" macro="[0]!StdCost_SelectViewModeVOKAll_OnClick">
                <anchor moveWithCells="1">
                  <from>
                    <xdr:col>5</xdr:col>
                    <xdr:colOff>1028700</xdr:colOff>
                    <xdr:row>17</xdr:row>
                    <xdr:rowOff>238125</xdr:rowOff>
                  </from>
                  <to>
                    <xdr:col>6</xdr:col>
                    <xdr:colOff>142875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Button_UnlockAll">
              <controlPr defaultSize="0" print="0" autoFill="0" autoPict="0" macro="[0]!UnprotectAllSheets">
                <anchor moveWithCells="1">
                  <from>
                    <xdr:col>8</xdr:col>
                    <xdr:colOff>381000</xdr:colOff>
                    <xdr:row>2</xdr:row>
                    <xdr:rowOff>9525</xdr:rowOff>
                  </from>
                  <to>
                    <xdr:col>9</xdr:col>
                    <xdr:colOff>314325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Button_SelectModeUser">
              <controlPr defaultSize="0" print="0" autoFill="0" autoPict="0" macro="[0]!StdCost_SelectViewModeUser_OnClick">
                <anchor moveWithCells="1">
                  <from>
                    <xdr:col>2</xdr:col>
                    <xdr:colOff>190500</xdr:colOff>
                    <xdr:row>17</xdr:row>
                    <xdr:rowOff>238125</xdr:rowOff>
                  </from>
                  <to>
                    <xdr:col>3</xdr:col>
                    <xdr:colOff>428625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Button_LockAll">
              <controlPr defaultSize="0" print="0" autoFill="0" autoPict="0" macro="[0]!ProtectAllSheets">
                <anchor moveWithCells="1">
                  <from>
                    <xdr:col>8</xdr:col>
                    <xdr:colOff>381000</xdr:colOff>
                    <xdr:row>6</xdr:row>
                    <xdr:rowOff>9525</xdr:rowOff>
                  </from>
                  <to>
                    <xdr:col>9</xdr:col>
                    <xdr:colOff>314325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Button_DuplicateSheet">
              <controlPr defaultSize="0" print="0" autoFill="0" autoPict="0" macro="[0]!DuplicateStdCostUserSheet_OnClick">
                <anchor moveWithCells="1">
                  <from>
                    <xdr:col>7</xdr:col>
                    <xdr:colOff>171450</xdr:colOff>
                    <xdr:row>6</xdr:row>
                    <xdr:rowOff>9525</xdr:rowOff>
                  </from>
                  <to>
                    <xdr:col>8</xdr:col>
                    <xdr:colOff>104775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Button_AddMultipleReceipts">
              <controlPr defaultSize="0" print="0" autoFill="0" autoPict="0" macro="[0]!StdCost_InsertMultipleReceiptLines_OnClick">
                <anchor moveWithCells="1">
                  <from>
                    <xdr:col>6</xdr:col>
                    <xdr:colOff>0</xdr:colOff>
                    <xdr:row>21</xdr:row>
                    <xdr:rowOff>57150</xdr:rowOff>
                  </from>
                  <to>
                    <xdr:col>6</xdr:col>
                    <xdr:colOff>1295400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RadioButton_TaxDeductEnable">
              <controlPr defaultSize="0" autoFill="0" autoLine="0" autoPict="0" macro="[0]!StdCost_RadioButton_TaxDeduct_OnClick">
                <anchor moveWithCells="1">
                  <from>
                    <xdr:col>6</xdr:col>
                    <xdr:colOff>190500</xdr:colOff>
                    <xdr:row>10</xdr:row>
                    <xdr:rowOff>76200</xdr:rowOff>
                  </from>
                  <to>
                    <xdr:col>6</xdr:col>
                    <xdr:colOff>561975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RadioButton_TaxDeductDisable">
              <controlPr defaultSize="0" autoFill="0" autoLine="0" autoPict="0" macro="[0]!StdCost_RadioButton_TaxDeduct_OnClick">
                <anchor moveWithCells="1">
                  <from>
                    <xdr:col>6</xdr:col>
                    <xdr:colOff>676275</xdr:colOff>
                    <xdr:row>10</xdr:row>
                    <xdr:rowOff>76200</xdr:rowOff>
                  </from>
                  <to>
                    <xdr:col>6</xdr:col>
                    <xdr:colOff>1219200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Button_RemoveMacros">
              <controlPr defaultSize="0" print="0" autoFill="0" autoPict="0" macro="[0]!StdCost_RemoveMacros_OnClick">
                <anchor moveWithCells="1">
                  <from>
                    <xdr:col>7</xdr:col>
                    <xdr:colOff>190500</xdr:colOff>
                    <xdr:row>11</xdr:row>
                    <xdr:rowOff>19050</xdr:rowOff>
                  </from>
                  <to>
                    <xdr:col>8</xdr:col>
                    <xdr:colOff>123825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Button_ExportToLEW">
              <controlPr defaultSize="0" print="0" autoFill="0" autoPict="0" macro="[0]!StdCost_ExportToLEW_OnClick">
                <anchor moveWithCells="1">
                  <from>
                    <xdr:col>7</xdr:col>
                    <xdr:colOff>190500</xdr:colOff>
                    <xdr:row>15</xdr:row>
                    <xdr:rowOff>161925</xdr:rowOff>
                  </from>
                  <to>
                    <xdr:col>8</xdr:col>
                    <xdr:colOff>123825</xdr:colOff>
                    <xdr:row>17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Units"/>
  <dimension ref="A1:F29"/>
  <sheetViews>
    <sheetView showGridLines="0" workbookViewId="0">
      <selection activeCell="A30" sqref="A30"/>
    </sheetView>
  </sheetViews>
  <sheetFormatPr baseColWidth="10" defaultRowHeight="12.75" x14ac:dyDescent="0.2"/>
  <cols>
    <col min="1" max="1" width="23.5703125" customWidth="1"/>
  </cols>
  <sheetData>
    <row r="1" spans="1:6" x14ac:dyDescent="0.2">
      <c r="A1" t="s">
        <v>0</v>
      </c>
      <c r="D1" t="s">
        <v>1</v>
      </c>
    </row>
    <row r="2" spans="1:6" x14ac:dyDescent="0.2">
      <c r="A2" t="s">
        <v>2</v>
      </c>
      <c r="B2" t="s">
        <v>3</v>
      </c>
      <c r="D2" t="s">
        <v>2</v>
      </c>
    </row>
    <row r="3" spans="1:6" x14ac:dyDescent="0.2">
      <c r="A3" t="s">
        <v>4</v>
      </c>
      <c r="B3" t="s">
        <v>5</v>
      </c>
      <c r="D3" t="s">
        <v>45</v>
      </c>
      <c r="F3" t="str">
        <f t="shared" ref="F3:F20" si="0">VLOOKUP(D3,gblUnits_UnitCodeLookup,2,2)</f>
        <v>M2</v>
      </c>
    </row>
    <row r="4" spans="1:6" x14ac:dyDescent="0.2">
      <c r="A4" t="s">
        <v>6</v>
      </c>
      <c r="B4" t="s">
        <v>7</v>
      </c>
      <c r="D4" t="s">
        <v>8</v>
      </c>
      <c r="F4" t="str">
        <f t="shared" si="0"/>
        <v>HA</v>
      </c>
    </row>
    <row r="5" spans="1:6" x14ac:dyDescent="0.2">
      <c r="A5" t="s">
        <v>9</v>
      </c>
      <c r="B5" t="s">
        <v>10</v>
      </c>
      <c r="D5" t="s">
        <v>46</v>
      </c>
      <c r="F5" t="str">
        <f t="shared" si="0"/>
        <v>M3</v>
      </c>
    </row>
    <row r="6" spans="1:6" x14ac:dyDescent="0.2">
      <c r="A6" t="s">
        <v>11</v>
      </c>
      <c r="B6" t="s">
        <v>12</v>
      </c>
      <c r="D6" t="s">
        <v>13</v>
      </c>
      <c r="F6" t="str">
        <f t="shared" si="0"/>
        <v>STK</v>
      </c>
    </row>
    <row r="7" spans="1:6" x14ac:dyDescent="0.2">
      <c r="A7" t="s">
        <v>14</v>
      </c>
      <c r="B7" t="s">
        <v>15</v>
      </c>
      <c r="D7" t="s">
        <v>16</v>
      </c>
      <c r="F7" t="str">
        <f t="shared" si="0"/>
        <v>LFM</v>
      </c>
    </row>
    <row r="8" spans="1:6" x14ac:dyDescent="0.2">
      <c r="A8" t="s">
        <v>8</v>
      </c>
      <c r="B8" t="s">
        <v>17</v>
      </c>
      <c r="D8" t="s">
        <v>14</v>
      </c>
      <c r="F8" t="str">
        <f t="shared" si="0"/>
        <v>FM</v>
      </c>
    </row>
    <row r="9" spans="1:6" x14ac:dyDescent="0.2">
      <c r="A9" t="s">
        <v>18</v>
      </c>
      <c r="B9" t="s">
        <v>19</v>
      </c>
      <c r="D9" t="s">
        <v>20</v>
      </c>
      <c r="F9" t="str">
        <f t="shared" si="0"/>
        <v>KM</v>
      </c>
    </row>
    <row r="10" spans="1:6" x14ac:dyDescent="0.2">
      <c r="A10" t="s">
        <v>21</v>
      </c>
      <c r="B10" t="s">
        <v>22</v>
      </c>
      <c r="D10" t="s">
        <v>9</v>
      </c>
      <c r="F10" t="str">
        <f t="shared" si="0"/>
        <v>A</v>
      </c>
    </row>
    <row r="11" spans="1:6" x14ac:dyDescent="0.2">
      <c r="A11" t="s">
        <v>23</v>
      </c>
      <c r="B11" t="s">
        <v>24</v>
      </c>
      <c r="D11" t="s">
        <v>25</v>
      </c>
      <c r="F11" t="str">
        <f t="shared" si="0"/>
        <v>STD</v>
      </c>
    </row>
    <row r="12" spans="1:6" x14ac:dyDescent="0.2">
      <c r="A12" t="s">
        <v>20</v>
      </c>
      <c r="B12" t="s">
        <v>26</v>
      </c>
      <c r="D12" t="s">
        <v>11</v>
      </c>
      <c r="F12" t="str">
        <f t="shared" si="0"/>
        <v>EFM</v>
      </c>
    </row>
    <row r="13" spans="1:6" x14ac:dyDescent="0.2">
      <c r="A13" t="s">
        <v>16</v>
      </c>
      <c r="B13" t="s">
        <v>27</v>
      </c>
      <c r="D13" t="s">
        <v>28</v>
      </c>
      <c r="F13" t="str">
        <f t="shared" si="0"/>
        <v>LIT</v>
      </c>
    </row>
    <row r="14" spans="1:6" x14ac:dyDescent="0.2">
      <c r="A14" t="s">
        <v>28</v>
      </c>
      <c r="B14" t="s">
        <v>29</v>
      </c>
      <c r="D14" t="s">
        <v>4</v>
      </c>
      <c r="F14" t="str">
        <f t="shared" si="0"/>
        <v>ANZ</v>
      </c>
    </row>
    <row r="15" spans="1:6" x14ac:dyDescent="0.2">
      <c r="A15" t="s">
        <v>45</v>
      </c>
      <c r="B15" t="s">
        <v>30</v>
      </c>
      <c r="D15" t="s">
        <v>18</v>
      </c>
      <c r="F15" t="str">
        <f t="shared" si="0"/>
        <v>HLS</v>
      </c>
    </row>
    <row r="16" spans="1:6" x14ac:dyDescent="0.2">
      <c r="A16" t="s">
        <v>46</v>
      </c>
      <c r="B16" t="s">
        <v>31</v>
      </c>
      <c r="D16" t="s">
        <v>6</v>
      </c>
      <c r="F16" t="str">
        <f t="shared" si="0"/>
        <v>ANS</v>
      </c>
    </row>
    <row r="17" spans="1:6" x14ac:dyDescent="0.2">
      <c r="A17" t="s">
        <v>13</v>
      </c>
      <c r="B17" t="s">
        <v>32</v>
      </c>
      <c r="D17" t="s">
        <v>33</v>
      </c>
      <c r="F17" t="str">
        <f t="shared" si="0"/>
        <v>TOS</v>
      </c>
    </row>
    <row r="18" spans="1:6" x14ac:dyDescent="0.2">
      <c r="A18" t="s">
        <v>25</v>
      </c>
      <c r="B18" t="s">
        <v>34</v>
      </c>
      <c r="D18" t="s">
        <v>21</v>
      </c>
      <c r="F18" t="str">
        <f t="shared" si="0"/>
        <v>KEI</v>
      </c>
    </row>
    <row r="19" spans="1:6" x14ac:dyDescent="0.2">
      <c r="A19" t="s">
        <v>35</v>
      </c>
      <c r="B19" t="s">
        <v>36</v>
      </c>
      <c r="D19" t="s">
        <v>35</v>
      </c>
      <c r="F19" t="str">
        <f t="shared" si="0"/>
        <v>T</v>
      </c>
    </row>
    <row r="20" spans="1:6" x14ac:dyDescent="0.2">
      <c r="A20" t="s">
        <v>33</v>
      </c>
      <c r="B20" t="s">
        <v>37</v>
      </c>
      <c r="D20" t="s">
        <v>23</v>
      </c>
      <c r="F20" t="str">
        <f t="shared" si="0"/>
        <v>KG</v>
      </c>
    </row>
    <row r="26" spans="1:6" x14ac:dyDescent="0.2">
      <c r="A26" t="s">
        <v>2</v>
      </c>
      <c r="B26" t="s">
        <v>3</v>
      </c>
    </row>
    <row r="27" spans="1:6" x14ac:dyDescent="0.2">
      <c r="A27" t="s">
        <v>38</v>
      </c>
      <c r="B27" t="s">
        <v>39</v>
      </c>
      <c r="D27" t="s">
        <v>38</v>
      </c>
    </row>
    <row r="28" spans="1:6" x14ac:dyDescent="0.2">
      <c r="A28" t="s">
        <v>40</v>
      </c>
      <c r="B28" t="s">
        <v>41</v>
      </c>
      <c r="D28" t="s">
        <v>40</v>
      </c>
    </row>
    <row r="29" spans="1:6" x14ac:dyDescent="0.2">
      <c r="A29" t="s">
        <v>42</v>
      </c>
      <c r="B29" t="s">
        <v>43</v>
      </c>
      <c r="D29" t="s">
        <v>44</v>
      </c>
    </row>
  </sheetData>
  <sheetProtection password="C749" sheet="1" objects="1" scenarios="1"/>
  <phoneticPr fontId="2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PresentationFormat/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52</vt:i4>
      </vt:variant>
    </vt:vector>
  </HeadingPairs>
  <TitlesOfParts>
    <vt:vector size="55" baseType="lpstr">
      <vt:lpstr>Standardkosten</vt:lpstr>
      <vt:lpstr>TEMPLATE Standardkosten</vt:lpstr>
      <vt:lpstr>TABLE Units</vt:lpstr>
      <vt:lpstr>gblUnits_ItemUnits</vt:lpstr>
      <vt:lpstr>gblUnits_UnitCodeLookup</vt:lpstr>
      <vt:lpstr>Standardkosten!StdCost_AcceptedCostVOK</vt:lpstr>
      <vt:lpstr>StdCost_AcceptedCostVOK</vt:lpstr>
      <vt:lpstr>Standardkosten!StdCost_AcceptedCostVWK</vt:lpstr>
      <vt:lpstr>StdCost_AcceptedCostVWK</vt:lpstr>
      <vt:lpstr>Standardkosten!StdCost_ApplicantIDCell</vt:lpstr>
      <vt:lpstr>StdCost_ApplicantIDCell</vt:lpstr>
      <vt:lpstr>Standardkosten!StdCost_ApplicantNameCell</vt:lpstr>
      <vt:lpstr>StdCost_ApplicantNameCell</vt:lpstr>
      <vt:lpstr>Standardkosten!StdCost_ApplicationIDCell</vt:lpstr>
      <vt:lpstr>StdCost_ApplicationIDCell</vt:lpstr>
      <vt:lpstr>Standardkosten!StdCost_ApplicationSubject</vt:lpstr>
      <vt:lpstr>StdCost_ApplicationSubject</vt:lpstr>
      <vt:lpstr>Standardkosten!StdCost_ApplicationSubjectShadow</vt:lpstr>
      <vt:lpstr>StdCost_ApplicationSubjectShadow</vt:lpstr>
      <vt:lpstr>Standardkosten!StdCost_AppliedCost</vt:lpstr>
      <vt:lpstr>StdCost_AppliedCost</vt:lpstr>
      <vt:lpstr>Standardkosten!StdCost_DefaultActiveCell</vt:lpstr>
      <vt:lpstr>StdCost_DefaultActiveCell</vt:lpstr>
      <vt:lpstr>Standardkosten!StdCost_FormVersion</vt:lpstr>
      <vt:lpstr>StdCost_FormVersion</vt:lpstr>
      <vt:lpstr>Standardkosten!StdCost_PrintFilterColumn</vt:lpstr>
      <vt:lpstr>StdCost_PrintFilterColumn</vt:lpstr>
      <vt:lpstr>Standardkosten!StdCost_PrintFilterRow</vt:lpstr>
      <vt:lpstr>StdCost_PrintFilterRow</vt:lpstr>
      <vt:lpstr>Standardkosten!StdCost_ReceiptPasteGuardRow</vt:lpstr>
      <vt:lpstr>StdCost_ReceiptPasteGuardRow</vt:lpstr>
      <vt:lpstr>Standardkosten!StdCost_ReceiptRangeHeadRow</vt:lpstr>
      <vt:lpstr>StdCost_ReceiptRangeHeadRow</vt:lpstr>
      <vt:lpstr>Standardkosten!StdCost_ReceiptRangeTailRow</vt:lpstr>
      <vt:lpstr>StdCost_ReceiptRangeTailRow</vt:lpstr>
      <vt:lpstr>Standardkosten!StdCost_ReceiptTemplateRow</vt:lpstr>
      <vt:lpstr>StdCost_ReceiptTemplateRow</vt:lpstr>
      <vt:lpstr>Standardkosten!StdCost_ReducedCostVOK</vt:lpstr>
      <vt:lpstr>StdCost_ReducedCostVOK</vt:lpstr>
      <vt:lpstr>Standardkosten!StdCost_ReducedCostVWK</vt:lpstr>
      <vt:lpstr>StdCost_ReducedCostVWK</vt:lpstr>
      <vt:lpstr>Standardkosten!StdCost_SanctionsVOK</vt:lpstr>
      <vt:lpstr>StdCost_SanctionsVOK</vt:lpstr>
      <vt:lpstr>Standardkosten!StdCost_SelectModeButtonRows</vt:lpstr>
      <vt:lpstr>StdCost_SelectModeButtonRows</vt:lpstr>
      <vt:lpstr>Standardkosten!StdCost_SignatureRange</vt:lpstr>
      <vt:lpstr>StdCost_SignatureRange</vt:lpstr>
      <vt:lpstr>Standardkosten!StdCost_SupportPeriodEndCell</vt:lpstr>
      <vt:lpstr>StdCost_SupportPeriodEndCell</vt:lpstr>
      <vt:lpstr>Standardkosten!StdCost_SupportPeriodStartCell</vt:lpstr>
      <vt:lpstr>StdCost_SupportPeriodStartCell</vt:lpstr>
      <vt:lpstr>Standardkosten!StdCost_TaxDeductCell</vt:lpstr>
      <vt:lpstr>StdCost_TaxDeductCell</vt:lpstr>
      <vt:lpstr>Standardkosten!StdCost_TotalCost</vt:lpstr>
      <vt:lpstr>StdCost_TotalCost</vt:lpstr>
    </vt:vector>
  </TitlesOfParts>
  <Manager>Rita Froschauer</Manager>
  <Company>AMA - Agrarmarkt Austria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Standardkosten</dc:title>
  <dc:subject>Standardkosten</dc:subject>
  <dc:creator>Roland Lieger</dc:creator>
  <cp:keywords/>
  <dc:description>Stand: 17. Feb. 2021 / Version 469.21</dc:description>
  <cp:lastModifiedBy>Himmlmayr Hubert</cp:lastModifiedBy>
  <cp:revision>469</cp:revision>
  <cp:lastPrinted>2021-02-17T11:00:00Z</cp:lastPrinted>
  <dcterms:created xsi:type="dcterms:W3CDTF">2021-02-17T11:00:00Z</dcterms:created>
  <dcterms:modified xsi:type="dcterms:W3CDTF">2021-06-22T07:44:48Z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igentümer">
    <vt:lpwstr>Agrarmarkt Austria</vt:lpwstr>
  </property>
  <property fmtid="{D5CDD505-2E9C-101B-9397-08002B2CF9AE}" pid="3" name="Abteilung">
    <vt:lpwstr>GBII /Abt. 5 / Ref.17 - Projekte</vt:lpwstr>
  </property>
  <property fmtid="{D5CDD505-2E9C-101B-9397-08002B2CF9AE}" pid="4" name="Bearbeitet von">
    <vt:lpwstr>Rita Froschauer</vt:lpwstr>
  </property>
</Properties>
</file>